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73009E6B-E6D0-416F-B5E4-DF1D0FE612E9}" xr6:coauthVersionLast="47" xr6:coauthVersionMax="47" xr10:uidLastSave="{00000000-0000-0000-0000-000000000000}"/>
  <bookViews>
    <workbookView xWindow="-120" yWindow="-120" windowWidth="29040" windowHeight="15840" xr2:uid="{3AAA3DB1-E815-4BFA-90CF-C102439B175C}"/>
  </bookViews>
  <sheets>
    <sheet name="舞台負荷設備" sheetId="1" r:id="rId1"/>
    <sheet name="舞台調光装置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3" i="1" l="1"/>
  <c r="J27" i="1"/>
  <c r="J25" i="1"/>
  <c r="J21" i="1"/>
  <c r="J17" i="1"/>
  <c r="J14" i="1"/>
  <c r="J13" i="1"/>
  <c r="J8" i="1" l="1"/>
  <c r="I27" i="1"/>
  <c r="I25" i="1"/>
  <c r="I21" i="1"/>
  <c r="I17" i="1"/>
  <c r="I14" i="1"/>
  <c r="I13" i="1"/>
  <c r="I8" i="1"/>
  <c r="I53" i="1" s="1"/>
</calcChain>
</file>

<file path=xl/sharedStrings.xml><?xml version="1.0" encoding="utf-8"?>
<sst xmlns="http://schemas.openxmlformats.org/spreadsheetml/2006/main" count="141" uniqueCount="109">
  <si>
    <t>番号</t>
  </si>
  <si>
    <t>改　　　修　　　案</t>
  </si>
  <si>
    <t>仕　　　　　　　様</t>
  </si>
  <si>
    <t>数　量</t>
  </si>
  <si>
    <t>回　路</t>
  </si>
  <si>
    <t>容量(KVA)</t>
  </si>
  <si>
    <t>回路</t>
  </si>
  <si>
    <t>容量(kVA)</t>
  </si>
  <si>
    <t>DMX</t>
  </si>
  <si>
    <t>単　価</t>
  </si>
  <si>
    <t>金　額</t>
  </si>
  <si>
    <t>備　考</t>
  </si>
  <si>
    <t>調</t>
  </si>
  <si>
    <t>直</t>
  </si>
  <si>
    <t>直20A</t>
  </si>
  <si>
    <t>直30A</t>
  </si>
  <si>
    <t>IN</t>
  </si>
  <si>
    <t>OUT</t>
  </si>
  <si>
    <t>A</t>
  </si>
  <si>
    <t>(ﾊﾝｶﾞｰ付)</t>
  </si>
  <si>
    <t>アッパーホリゾントライト</t>
  </si>
  <si>
    <t>シーリングライト</t>
  </si>
  <si>
    <t>数量</t>
  </si>
  <si>
    <t>単価</t>
  </si>
  <si>
    <t>金額</t>
  </si>
  <si>
    <t>名　　称</t>
    <phoneticPr fontId="2"/>
  </si>
  <si>
    <t>仕　   　様</t>
    <phoneticPr fontId="2"/>
  </si>
  <si>
    <t>＜負荷設備＞</t>
  </si>
  <si>
    <t>フロアーコンセントボックス</t>
  </si>
  <si>
    <t>　フライダクト</t>
  </si>
  <si>
    <t>　照明器具</t>
  </si>
  <si>
    <t>　コンセントボックス</t>
  </si>
  <si>
    <t>1列</t>
  </si>
  <si>
    <t>上下バラ回路</t>
  </si>
  <si>
    <t>概算荷盛 130kg</t>
  </si>
  <si>
    <t>概算荷重 480kg</t>
  </si>
  <si>
    <t>概算荷重170kg</t>
  </si>
  <si>
    <t>＜調光設備＞</t>
    <rPh sb="1" eb="3">
      <t>チョウコウ</t>
    </rPh>
    <phoneticPr fontId="1"/>
  </si>
  <si>
    <t>調光主幹盤</t>
    <rPh sb="0" eb="2">
      <t>チョウコウ</t>
    </rPh>
    <rPh sb="2" eb="4">
      <t>シュカン</t>
    </rPh>
    <rPh sb="4" eb="5">
      <t>バン</t>
    </rPh>
    <phoneticPr fontId="1"/>
  </si>
  <si>
    <t>調光機</t>
    <rPh sb="0" eb="2">
      <t>チョウコウ</t>
    </rPh>
    <rPh sb="2" eb="3">
      <t>キ</t>
    </rPh>
    <phoneticPr fontId="1"/>
  </si>
  <si>
    <t>調光操作卓</t>
    <rPh sb="0" eb="2">
      <t>チョウコウ</t>
    </rPh>
    <rPh sb="2" eb="5">
      <t>ソウサタク</t>
    </rPh>
    <phoneticPr fontId="1"/>
  </si>
  <si>
    <t>各種切替回路</t>
    <phoneticPr fontId="2"/>
  </si>
  <si>
    <t>仕　　　　　　　様</t>
    <phoneticPr fontId="2"/>
  </si>
  <si>
    <t>名　　　称</t>
    <phoneticPr fontId="2"/>
  </si>
  <si>
    <t>1式</t>
  </si>
  <si>
    <t>1卓</t>
  </si>
  <si>
    <t>1面</t>
  </si>
  <si>
    <t>　×　1式</t>
    <phoneticPr fontId="2"/>
  </si>
  <si>
    <t>調光分岐盤、負荷線処理盤</t>
    <phoneticPr fontId="2"/>
  </si>
  <si>
    <t>マスターフェーダ</t>
    <phoneticPr fontId="2"/>
  </si>
  <si>
    <t>　×　1本</t>
  </si>
  <si>
    <t>　×　1組</t>
    <phoneticPr fontId="2"/>
  </si>
  <si>
    <t>　×　2段</t>
    <phoneticPr fontId="2"/>
  </si>
  <si>
    <t>客席調光スイッチ</t>
    <phoneticPr fontId="2"/>
  </si>
  <si>
    <t>作業スイッチ　</t>
    <phoneticPr fontId="2"/>
  </si>
  <si>
    <t>　×　1本</t>
    <phoneticPr fontId="2"/>
  </si>
  <si>
    <t>所沢まちづくりセンター既設設備</t>
    <rPh sb="0" eb="2">
      <t>トコロザワ</t>
    </rPh>
    <phoneticPr fontId="2"/>
  </si>
  <si>
    <t>吾妻まちづくりセンターホール　既設設備　　</t>
    <rPh sb="0" eb="2">
      <t>アズマ</t>
    </rPh>
    <phoneticPr fontId="2"/>
  </si>
  <si>
    <t>ボーダーライト</t>
  </si>
  <si>
    <t>L=9.0m</t>
    <phoneticPr fontId="2"/>
  </si>
  <si>
    <t>（型番：NS- 305 × 1　　NS- 306 × 4）</t>
    <rPh sb="1" eb="3">
      <t>カタバン</t>
    </rPh>
    <phoneticPr fontId="2"/>
  </si>
  <si>
    <t>サスペンションライト</t>
    <phoneticPr fontId="2"/>
  </si>
  <si>
    <t>　　（型番：RF- 405C × 3台　RF- 405F × 6台）</t>
    <rPh sb="3" eb="5">
      <t>カタバン</t>
    </rPh>
    <phoneticPr fontId="2"/>
  </si>
  <si>
    <t>6ヶ</t>
    <phoneticPr fontId="2"/>
  </si>
  <si>
    <t>8"平凸レンズ　1Kw GR球</t>
    <phoneticPr fontId="2"/>
  </si>
  <si>
    <t>10台</t>
    <phoneticPr fontId="2"/>
  </si>
  <si>
    <t>150W × 45灯　</t>
    <phoneticPr fontId="2"/>
  </si>
  <si>
    <t>5台</t>
    <phoneticPr fontId="2"/>
  </si>
  <si>
    <t>1000W　ハロゲン・スタンドカラーホイル付</t>
  </si>
  <si>
    <t>フロントサイドスポットライト</t>
    <phoneticPr fontId="2"/>
  </si>
  <si>
    <t xml:space="preserve">T型20A </t>
    <phoneticPr fontId="2"/>
  </si>
  <si>
    <t>4台</t>
    <phoneticPr fontId="2"/>
  </si>
  <si>
    <t>ピンスポットライト</t>
    <phoneticPr fontId="2"/>
  </si>
  <si>
    <t>1000W　ハロゲン・スタンド付</t>
    <phoneticPr fontId="2"/>
  </si>
  <si>
    <t>2台</t>
    <rPh sb="1" eb="2">
      <t>ダイ</t>
    </rPh>
    <phoneticPr fontId="2"/>
  </si>
  <si>
    <t xml:space="preserve">AC電源1φ3W 210/105V　50Hz </t>
    <phoneticPr fontId="2"/>
  </si>
  <si>
    <t>AC総主幹MCB　3P225AF/225AT</t>
    <phoneticPr fontId="2"/>
  </si>
  <si>
    <t>調光器　（舞台用）2 kW</t>
    <rPh sb="5" eb="7">
      <t>ブタイ</t>
    </rPh>
    <phoneticPr fontId="2"/>
  </si>
  <si>
    <t>　×　18台</t>
    <phoneticPr fontId="2"/>
  </si>
  <si>
    <t>　　　　（客席用）3 kW</t>
    <phoneticPr fontId="2"/>
  </si>
  <si>
    <t>　　　　（舞台用）3 kW</t>
    <phoneticPr fontId="2"/>
  </si>
  <si>
    <t>　×　 6台</t>
    <phoneticPr fontId="2"/>
  </si>
  <si>
    <t>　×　 2台</t>
    <phoneticPr fontId="2"/>
  </si>
  <si>
    <t>冷却ファン　</t>
    <rPh sb="0" eb="2">
      <t>レイキャク</t>
    </rPh>
    <phoneticPr fontId="2"/>
  </si>
  <si>
    <t>　×　 1式</t>
    <phoneticPr fontId="2"/>
  </si>
  <si>
    <t>プリセットフェーダ　　　24本</t>
    <phoneticPr fontId="2"/>
  </si>
  <si>
    <t>マニュアルフェーダ　</t>
    <phoneticPr fontId="2"/>
  </si>
  <si>
    <t>P/L選択スイッチ</t>
    <phoneticPr fontId="2"/>
  </si>
  <si>
    <t>　×　24ヶ</t>
    <phoneticPr fontId="2"/>
  </si>
  <si>
    <t>パネル切替スイッチ</t>
    <rPh sb="3" eb="5">
      <t>キリカエ</t>
    </rPh>
    <phoneticPr fontId="2"/>
  </si>
  <si>
    <t>舞台袖操作盤</t>
    <rPh sb="0" eb="2">
      <t>ブタイ</t>
    </rPh>
    <rPh sb="2" eb="3">
      <t>ソデ</t>
    </rPh>
    <rPh sb="3" eb="6">
      <t>ソウサバン</t>
    </rPh>
    <phoneticPr fontId="1"/>
  </si>
  <si>
    <t>A･Bクロスフェーダ</t>
    <phoneticPr fontId="2"/>
  </si>
  <si>
    <r>
      <t>20A</t>
    </r>
    <r>
      <rPr>
        <sz val="12"/>
        <color theme="1"/>
        <rFont val="ＭＳ Ｐゴシック"/>
        <family val="2"/>
        <charset val="128"/>
      </rPr>
      <t>　</t>
    </r>
    <r>
      <rPr>
        <sz val="12"/>
        <color theme="1"/>
        <rFont val="Calibri"/>
        <family val="2"/>
      </rPr>
      <t>T</t>
    </r>
    <r>
      <rPr>
        <sz val="12"/>
        <color theme="1"/>
        <rFont val="ＭＳ Ｐゴシック"/>
        <family val="2"/>
        <charset val="128"/>
      </rPr>
      <t>型　</t>
    </r>
    <r>
      <rPr>
        <sz val="12"/>
        <color theme="1"/>
        <rFont val="Calibri"/>
        <family val="2"/>
      </rPr>
      <t>3</t>
    </r>
    <r>
      <rPr>
        <sz val="12"/>
        <color theme="1"/>
        <rFont val="ＭＳ Ｐゴシック"/>
        <family val="2"/>
        <charset val="128"/>
      </rPr>
      <t>口</t>
    </r>
    <phoneticPr fontId="1"/>
  </si>
  <si>
    <r>
      <t xml:space="preserve">150W × 9 </t>
    </r>
    <r>
      <rPr>
        <sz val="12"/>
        <color theme="1"/>
        <rFont val="Yu Gothic"/>
        <family val="2"/>
        <charset val="128"/>
      </rPr>
      <t>灯　</t>
    </r>
    <r>
      <rPr>
        <sz val="12"/>
        <color theme="1"/>
        <rFont val="Calibri"/>
        <family val="2"/>
      </rPr>
      <t>5</t>
    </r>
    <r>
      <rPr>
        <sz val="12"/>
        <color theme="1"/>
        <rFont val="Yu Gothic"/>
        <family val="2"/>
        <charset val="128"/>
      </rPr>
      <t>台　</t>
    </r>
    <r>
      <rPr>
        <sz val="12"/>
        <color theme="1"/>
        <rFont val="Calibri"/>
        <family val="2"/>
      </rPr>
      <t>3</t>
    </r>
    <r>
      <rPr>
        <sz val="12"/>
        <color theme="1"/>
        <rFont val="Yu Gothic"/>
        <family val="2"/>
        <charset val="128"/>
      </rPr>
      <t>回路</t>
    </r>
    <r>
      <rPr>
        <sz val="12"/>
        <color theme="1"/>
        <rFont val="Calibri"/>
        <family val="2"/>
      </rPr>
      <t xml:space="preserve"> </t>
    </r>
    <phoneticPr fontId="2"/>
  </si>
  <si>
    <r>
      <t>20A</t>
    </r>
    <r>
      <rPr>
        <sz val="12"/>
        <color theme="1"/>
        <rFont val="游ゴシック"/>
        <family val="2"/>
        <charset val="128"/>
      </rPr>
      <t>　</t>
    </r>
    <r>
      <rPr>
        <sz val="12"/>
        <color theme="1"/>
        <rFont val="Calibri"/>
        <family val="2"/>
      </rPr>
      <t>T</t>
    </r>
    <r>
      <rPr>
        <sz val="12"/>
        <color theme="1"/>
        <rFont val="游ゴシック"/>
        <family val="2"/>
        <charset val="128"/>
      </rPr>
      <t>型</t>
    </r>
    <r>
      <rPr>
        <sz val="12"/>
        <color theme="1"/>
        <rFont val="Calibri"/>
        <family val="2"/>
      </rPr>
      <t xml:space="preserve"> 15</t>
    </r>
    <r>
      <rPr>
        <sz val="12"/>
        <color theme="1"/>
        <rFont val="游ゴシック"/>
        <family val="2"/>
        <charset val="128"/>
      </rPr>
      <t>ヶ　</t>
    </r>
    <r>
      <rPr>
        <sz val="12"/>
        <color theme="1"/>
        <rFont val="Calibri"/>
        <family val="2"/>
      </rPr>
      <t>5</t>
    </r>
    <r>
      <rPr>
        <sz val="12"/>
        <color theme="1"/>
        <rFont val="游ゴシック"/>
        <family val="2"/>
        <charset val="128"/>
      </rPr>
      <t>台　</t>
    </r>
    <r>
      <rPr>
        <sz val="12"/>
        <color theme="1"/>
        <rFont val="Calibri"/>
        <family val="2"/>
      </rPr>
      <t>4</t>
    </r>
    <r>
      <rPr>
        <sz val="12"/>
        <color theme="1"/>
        <rFont val="游ゴシック"/>
        <family val="2"/>
        <charset val="128"/>
      </rPr>
      <t>回路</t>
    </r>
    <phoneticPr fontId="2"/>
  </si>
  <si>
    <r>
      <rPr>
        <sz val="12"/>
        <color theme="1"/>
        <rFont val="Calibri"/>
        <family val="3"/>
      </rPr>
      <t>6”</t>
    </r>
    <r>
      <rPr>
        <sz val="12"/>
        <color theme="1"/>
        <rFont val="ＭＳ ゴシック"/>
        <family val="3"/>
        <charset val="128"/>
      </rPr>
      <t>平凸レンズスポットハロゲン</t>
    </r>
    <r>
      <rPr>
        <sz val="12"/>
        <color theme="1"/>
        <rFont val="Calibri"/>
        <family val="2"/>
      </rPr>
      <t>0.5kW</t>
    </r>
    <phoneticPr fontId="2"/>
  </si>
  <si>
    <r>
      <t>3</t>
    </r>
    <r>
      <rPr>
        <sz val="12"/>
        <color theme="1"/>
        <rFont val="ＭＳ ゴシック"/>
        <family val="3"/>
        <charset val="128"/>
      </rPr>
      <t>台</t>
    </r>
    <phoneticPr fontId="2"/>
  </si>
  <si>
    <r>
      <rPr>
        <sz val="12"/>
        <color theme="1"/>
        <rFont val="Calibri"/>
        <family val="3"/>
      </rPr>
      <t>6”</t>
    </r>
    <r>
      <rPr>
        <sz val="12"/>
        <color theme="1"/>
        <rFont val="ＭＳ ゴシック"/>
        <family val="3"/>
        <charset val="128"/>
      </rPr>
      <t>フレネルレンズスポットハロゲン</t>
    </r>
    <r>
      <rPr>
        <sz val="12"/>
        <color theme="1"/>
        <rFont val="Calibri"/>
        <family val="2"/>
      </rPr>
      <t>0.5kW</t>
    </r>
    <phoneticPr fontId="2"/>
  </si>
  <si>
    <r>
      <t>6</t>
    </r>
    <r>
      <rPr>
        <sz val="12"/>
        <color theme="1"/>
        <rFont val="ＭＳ ゴシック"/>
        <family val="3"/>
        <charset val="128"/>
      </rPr>
      <t>台</t>
    </r>
    <phoneticPr fontId="2"/>
  </si>
  <si>
    <r>
      <t>20A</t>
    </r>
    <r>
      <rPr>
        <sz val="12"/>
        <color theme="1"/>
        <rFont val="游ゴシック"/>
        <family val="2"/>
        <charset val="128"/>
      </rPr>
      <t>　</t>
    </r>
    <r>
      <rPr>
        <sz val="12"/>
        <color theme="1"/>
        <rFont val="Calibri"/>
        <family val="2"/>
      </rPr>
      <t>T</t>
    </r>
    <r>
      <rPr>
        <sz val="12"/>
        <color theme="1"/>
        <rFont val="游ゴシック"/>
        <family val="2"/>
        <charset val="128"/>
      </rPr>
      <t>型</t>
    </r>
    <r>
      <rPr>
        <sz val="12"/>
        <color theme="1"/>
        <rFont val="Calibri"/>
        <family val="2"/>
      </rPr>
      <t xml:space="preserve"> 15</t>
    </r>
    <r>
      <rPr>
        <sz val="12"/>
        <color theme="1"/>
        <rFont val="游ゴシック"/>
        <family val="2"/>
        <charset val="128"/>
      </rPr>
      <t>ヶ　</t>
    </r>
    <r>
      <rPr>
        <sz val="12"/>
        <color theme="1"/>
        <rFont val="Calibri"/>
        <family val="2"/>
      </rPr>
      <t>5</t>
    </r>
    <r>
      <rPr>
        <sz val="12"/>
        <color theme="1"/>
        <rFont val="游ゴシック"/>
        <family val="2"/>
        <charset val="128"/>
      </rPr>
      <t>台　</t>
    </r>
    <r>
      <rPr>
        <sz val="12"/>
        <color theme="1"/>
        <rFont val="Calibri"/>
        <family val="2"/>
      </rPr>
      <t>3</t>
    </r>
    <r>
      <rPr>
        <sz val="12"/>
        <color theme="1"/>
        <rFont val="游ゴシック"/>
        <family val="2"/>
        <charset val="128"/>
      </rPr>
      <t>回路</t>
    </r>
    <phoneticPr fontId="2"/>
  </si>
  <si>
    <r>
      <rPr>
        <sz val="12"/>
        <color theme="1"/>
        <rFont val="ＭＳ ゴシック"/>
        <family val="3"/>
        <charset val="128"/>
      </rPr>
      <t>　照明器具</t>
    </r>
    <r>
      <rPr>
        <sz val="12"/>
        <color theme="1"/>
        <rFont val="ＭＳ Ｐゴシック"/>
        <family val="2"/>
        <charset val="128"/>
      </rPr>
      <t>（型番：</t>
    </r>
    <r>
      <rPr>
        <sz val="12"/>
        <color theme="1"/>
        <rFont val="Calibri"/>
        <family val="2"/>
      </rPr>
      <t>RF- 410C</t>
    </r>
    <r>
      <rPr>
        <sz val="12"/>
        <color theme="1"/>
        <rFont val="ＭＳ Ｐゴシック"/>
        <family val="2"/>
        <charset val="128"/>
      </rPr>
      <t>）</t>
    </r>
    <rPh sb="6" eb="8">
      <t>カタバン</t>
    </rPh>
    <phoneticPr fontId="2"/>
  </si>
  <si>
    <t>消費
電力
(W)</t>
    <rPh sb="0" eb="2">
      <t>ショウヒ</t>
    </rPh>
    <rPh sb="3" eb="5">
      <t>デンリョク</t>
    </rPh>
    <phoneticPr fontId="2"/>
  </si>
  <si>
    <t>点灯時間</t>
    <rPh sb="0" eb="2">
      <t>テントウ</t>
    </rPh>
    <rPh sb="2" eb="4">
      <t>ジカン</t>
    </rPh>
    <phoneticPr fontId="2"/>
  </si>
  <si>
    <t>稼働日数</t>
    <rPh sb="0" eb="2">
      <t>カドウ</t>
    </rPh>
    <rPh sb="2" eb="4">
      <t>ニッスウ</t>
    </rPh>
    <phoneticPr fontId="2"/>
  </si>
  <si>
    <t>/日</t>
    <rPh sb="1" eb="2">
      <t>ニチ</t>
    </rPh>
    <phoneticPr fontId="2"/>
  </si>
  <si>
    <t>/年</t>
    <rPh sb="1" eb="2">
      <t>ネン</t>
    </rPh>
    <phoneticPr fontId="2"/>
  </si>
  <si>
    <t>ランプ
本数</t>
    <rPh sb="4" eb="6">
      <t>ホンスウ</t>
    </rPh>
    <phoneticPr fontId="2"/>
  </si>
  <si>
    <t>ベース
ライン
(kWh)</t>
    <phoneticPr fontId="2"/>
  </si>
  <si>
    <t>年間
光熱費
見込額
(円)</t>
    <rPh sb="0" eb="1">
      <t>ネン</t>
    </rPh>
    <rPh sb="1" eb="2">
      <t>カン</t>
    </rPh>
    <rPh sb="3" eb="6">
      <t>コウネツヒ</t>
    </rPh>
    <rPh sb="7" eb="9">
      <t>ミコミ</t>
    </rPh>
    <rPh sb="9" eb="10">
      <t>ガク</t>
    </rPh>
    <rPh sb="12" eb="13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</si>
</sst>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6" formatCode="&quot;¥&quot;#,##0;[Red]&quot;¥&quot;\-#,##0"/>
    <numFmt numFmtId="176" formatCode="#,##0_);[Red]\(#,##0\)"/>
  </numFmts>
  <fonts count="16">
    <font>
      <sz val="11"/>
      <color theme="1"/>
      <name val="游ゴシック"/>
      <family val="2"/>
      <charset val="128"/>
      <scheme val="minor"/>
    </font>
    <font>
      <sz val="11"/>
      <color rgb="FF000000"/>
      <name val="Calibri"/>
      <family val="2"/>
    </font>
    <font>
      <sz val="6"/>
      <name val="游ゴシック"/>
      <family val="2"/>
      <charset val="128"/>
      <scheme val="minor"/>
    </font>
    <font>
      <sz val="12"/>
      <color rgb="FF000000"/>
      <name val="ＭＳ 明朝"/>
      <family val="1"/>
      <charset val="128"/>
    </font>
    <font>
      <sz val="12"/>
      <color theme="1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Calibri"/>
      <family val="2"/>
    </font>
    <font>
      <sz val="12"/>
      <color theme="1"/>
      <name val="ＭＳ Ｐゴシック"/>
      <family val="2"/>
      <charset val="128"/>
    </font>
    <font>
      <sz val="12"/>
      <color theme="1"/>
      <name val="Yu Gothic"/>
      <family val="2"/>
      <charset val="128"/>
    </font>
    <font>
      <sz val="12"/>
      <color theme="1"/>
      <name val="ＭＳ ゴシック"/>
      <family val="3"/>
      <charset val="128"/>
    </font>
    <font>
      <sz val="12"/>
      <color theme="1"/>
      <name val="游ゴシック"/>
      <family val="2"/>
      <charset val="128"/>
    </font>
    <font>
      <sz val="12"/>
      <color theme="1"/>
      <name val="Calibri"/>
      <family val="3"/>
      <charset val="128"/>
    </font>
    <font>
      <sz val="12"/>
      <color theme="1"/>
      <name val="Calibri"/>
      <family val="3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double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/>
      <diagonal/>
    </border>
    <border>
      <left style="medium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/>
      <top style="medium">
        <color rgb="FF000000"/>
      </top>
      <bottom/>
      <diagonal/>
    </border>
    <border>
      <left style="double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double">
        <color rgb="FF000000"/>
      </right>
      <top/>
      <bottom style="medium">
        <color rgb="FF000000"/>
      </bottom>
      <diagonal/>
    </border>
    <border>
      <left style="thin">
        <color rgb="FF000000"/>
      </left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double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>
      <alignment vertical="center"/>
    </xf>
  </cellStyleXfs>
  <cellXfs count="127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9" xfId="0" applyFont="1" applyBorder="1" applyAlignment="1">
      <alignment horizontal="left" vertical="center" wrapText="1" indent="1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 wrapText="1"/>
    </xf>
    <xf numFmtId="3" fontId="3" fillId="0" borderId="9" xfId="0" applyNumberFormat="1" applyFont="1" applyBorder="1" applyAlignment="1">
      <alignment horizontal="right" vertical="center" wrapText="1"/>
    </xf>
    <xf numFmtId="0" fontId="3" fillId="0" borderId="10" xfId="0" applyFont="1" applyBorder="1" applyAlignment="1">
      <alignment vertical="center"/>
    </xf>
    <xf numFmtId="0" fontId="5" fillId="0" borderId="19" xfId="0" applyFont="1" applyBorder="1">
      <alignment vertical="center"/>
    </xf>
    <xf numFmtId="0" fontId="5" fillId="0" borderId="0" xfId="0" applyFont="1">
      <alignment vertical="center"/>
    </xf>
    <xf numFmtId="0" fontId="3" fillId="0" borderId="1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2" xfId="0" applyFont="1" applyBorder="1" applyAlignment="1">
      <alignment horizontal="left" vertical="center"/>
    </xf>
    <xf numFmtId="0" fontId="3" fillId="0" borderId="10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6" fontId="3" fillId="0" borderId="9" xfId="0" applyNumberFormat="1" applyFont="1" applyBorder="1" applyAlignment="1">
      <alignment horizontal="right" vertical="center" wrapText="1"/>
    </xf>
    <xf numFmtId="0" fontId="3" fillId="0" borderId="0" xfId="0" applyFo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2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6" fillId="0" borderId="10" xfId="0" applyFont="1" applyBorder="1" applyAlignment="1">
      <alignment vertical="center" wrapText="1"/>
    </xf>
    <xf numFmtId="0" fontId="6" fillId="0" borderId="22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7" fillId="0" borderId="22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/>
    </xf>
    <xf numFmtId="0" fontId="8" fillId="0" borderId="8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8" fillId="0" borderId="12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justify" vertical="center" wrapText="1"/>
    </xf>
    <xf numFmtId="0" fontId="5" fillId="0" borderId="9" xfId="0" applyFont="1" applyBorder="1" applyAlignment="1">
      <alignment horizontal="left" vertical="center" wrapText="1" indent="1"/>
    </xf>
    <xf numFmtId="0" fontId="5" fillId="0" borderId="12" xfId="0" applyFont="1" applyBorder="1" applyAlignment="1">
      <alignment horizontal="left" vertical="center" wrapText="1" indent="1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/>
    </xf>
    <xf numFmtId="0" fontId="8" fillId="0" borderId="12" xfId="0" applyFont="1" applyBorder="1" applyAlignment="1">
      <alignment vertical="center" wrapText="1"/>
    </xf>
    <xf numFmtId="0" fontId="5" fillId="0" borderId="11" xfId="0" applyFont="1" applyBorder="1" applyAlignment="1">
      <alignment horizontal="right" vertical="center" wrapText="1"/>
    </xf>
    <xf numFmtId="0" fontId="9" fillId="0" borderId="9" xfId="0" applyFont="1" applyBorder="1" applyAlignment="1">
      <alignment horizontal="center" vertical="center" wrapText="1"/>
    </xf>
    <xf numFmtId="2" fontId="8" fillId="0" borderId="12" xfId="0" applyNumberFormat="1" applyFont="1" applyBorder="1" applyAlignment="1">
      <alignment horizontal="left" vertical="center" wrapText="1" indent="3"/>
    </xf>
    <xf numFmtId="0" fontId="5" fillId="0" borderId="10" xfId="0" applyFont="1" applyBorder="1" applyAlignment="1">
      <alignment vertical="center"/>
    </xf>
    <xf numFmtId="0" fontId="5" fillId="0" borderId="9" xfId="0" applyFont="1" applyBorder="1" applyAlignment="1">
      <alignment horizontal="right" vertical="center"/>
    </xf>
    <xf numFmtId="0" fontId="5" fillId="0" borderId="9" xfId="0" applyFont="1" applyBorder="1" applyAlignment="1">
      <alignment horizontal="center" vertical="center"/>
    </xf>
    <xf numFmtId="3" fontId="5" fillId="0" borderId="9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 wrapText="1"/>
    </xf>
    <xf numFmtId="0" fontId="5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 wrapText="1"/>
    </xf>
    <xf numFmtId="2" fontId="8" fillId="0" borderId="12" xfId="0" applyNumberFormat="1" applyFont="1" applyBorder="1" applyAlignment="1">
      <alignment vertical="center" wrapText="1"/>
    </xf>
    <xf numFmtId="0" fontId="11" fillId="0" borderId="12" xfId="0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0" fontId="5" fillId="0" borderId="9" xfId="0" applyFont="1" applyBorder="1" applyAlignment="1">
      <alignment horizontal="justify" vertical="center"/>
    </xf>
    <xf numFmtId="0" fontId="5" fillId="0" borderId="12" xfId="0" applyFont="1" applyBorder="1" applyAlignment="1">
      <alignment vertical="center" shrinkToFit="1"/>
    </xf>
    <xf numFmtId="0" fontId="5" fillId="0" borderId="12" xfId="0" applyFont="1" applyBorder="1" applyAlignment="1">
      <alignment horizontal="left" vertical="center"/>
    </xf>
    <xf numFmtId="0" fontId="13" fillId="0" borderId="12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2" fillId="0" borderId="9" xfId="0" applyFont="1" applyBorder="1" applyAlignment="1">
      <alignment vertical="center" shrinkToFit="1"/>
    </xf>
    <xf numFmtId="0" fontId="5" fillId="0" borderId="12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9" xfId="0" applyNumberFormat="1" applyFont="1" applyBorder="1" applyAlignment="1">
      <alignment vertical="center" wrapText="1"/>
    </xf>
    <xf numFmtId="2" fontId="5" fillId="0" borderId="12" xfId="0" applyNumberFormat="1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5" fontId="5" fillId="0" borderId="9" xfId="0" applyNumberFormat="1" applyFont="1" applyBorder="1" applyAlignment="1">
      <alignment vertical="center" wrapText="1"/>
    </xf>
    <xf numFmtId="176" fontId="8" fillId="0" borderId="9" xfId="0" applyNumberFormat="1" applyFont="1" applyBorder="1" applyAlignment="1">
      <alignment horizontal="right" vertical="center"/>
    </xf>
    <xf numFmtId="176" fontId="8" fillId="0" borderId="9" xfId="0" applyNumberFormat="1" applyFont="1" applyBorder="1" applyAlignment="1">
      <alignment horizontal="right" vertical="center" wrapText="1"/>
    </xf>
    <xf numFmtId="176" fontId="12" fillId="0" borderId="9" xfId="0" applyNumberFormat="1" applyFont="1" applyBorder="1" applyAlignment="1">
      <alignment vertical="center" shrinkToFit="1"/>
    </xf>
    <xf numFmtId="176" fontId="5" fillId="0" borderId="9" xfId="0" applyNumberFormat="1" applyFont="1" applyBorder="1" applyAlignment="1">
      <alignment horizontal="center" vertical="center" wrapText="1"/>
    </xf>
    <xf numFmtId="176" fontId="8" fillId="0" borderId="9" xfId="0" applyNumberFormat="1" applyFont="1" applyBorder="1" applyAlignment="1">
      <alignment vertical="center"/>
    </xf>
    <xf numFmtId="176" fontId="8" fillId="0" borderId="9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distributed" vertical="center" wrapText="1" indent="3"/>
    </xf>
    <xf numFmtId="0" fontId="5" fillId="0" borderId="5" xfId="0" applyFont="1" applyBorder="1" applyAlignment="1">
      <alignment horizontal="distributed" vertical="center" wrapText="1" indent="3"/>
    </xf>
    <xf numFmtId="0" fontId="5" fillId="0" borderId="4" xfId="0" applyFont="1" applyBorder="1" applyAlignment="1">
      <alignment horizontal="distributed" vertical="center" wrapText="1" indent="3"/>
    </xf>
    <xf numFmtId="0" fontId="3" fillId="0" borderId="1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5" xfId="0" applyFont="1" applyBorder="1" applyAlignment="1">
      <alignment horizontal="distributed" vertical="center" indent="3"/>
    </xf>
    <xf numFmtId="0" fontId="3" fillId="0" borderId="23" xfId="0" applyFont="1" applyBorder="1" applyAlignment="1">
      <alignment horizontal="distributed" vertical="center" indent="3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DFC53-3E2B-45DF-A681-EF1CCB6BD770}">
  <sheetPr>
    <pageSetUpPr fitToPage="1"/>
  </sheetPr>
  <dimension ref="A1:AA53"/>
  <sheetViews>
    <sheetView tabSelected="1" view="pageBreakPreview" zoomScaleNormal="85" zoomScaleSheetLayoutView="100" workbookViewId="0">
      <selection activeCell="J2" sqref="J2:J4"/>
    </sheetView>
  </sheetViews>
  <sheetFormatPr defaultColWidth="8.625" defaultRowHeight="19.5"/>
  <cols>
    <col min="1" max="1" width="3.125" style="1" customWidth="1"/>
    <col min="2" max="2" width="44.625" style="12" bestFit="1" customWidth="1"/>
    <col min="3" max="3" width="43.5" style="12" bestFit="1" customWidth="1"/>
    <col min="4" max="8" width="10.125" style="12" customWidth="1"/>
    <col min="9" max="10" width="11.125" style="1" customWidth="1"/>
    <col min="11" max="11" width="6.25" style="1" bestFit="1" customWidth="1"/>
    <col min="12" max="13" width="3.75" style="1" bestFit="1" customWidth="1"/>
    <col min="14" max="14" width="5.375" style="1" customWidth="1"/>
    <col min="15" max="15" width="10.875" style="1" bestFit="1" customWidth="1"/>
    <col min="16" max="16" width="50" style="12" customWidth="1"/>
    <col min="17" max="17" width="17.125" style="12" customWidth="1"/>
    <col min="18" max="18" width="6" style="12" customWidth="1"/>
    <col min="19" max="19" width="4.75" style="1" bestFit="1" customWidth="1"/>
    <col min="20" max="20" width="4.625" style="1" bestFit="1" customWidth="1"/>
    <col min="21" max="21" width="6.875" style="1" bestFit="1" customWidth="1"/>
    <col min="22" max="22" width="4.625" style="1" bestFit="1" customWidth="1"/>
    <col min="23" max="23" width="3.375" style="1" bestFit="1" customWidth="1"/>
    <col min="24" max="24" width="3.5" style="1" bestFit="1" customWidth="1"/>
    <col min="25" max="26" width="14.375" style="1" bestFit="1" customWidth="1"/>
    <col min="27" max="27" width="26.125" style="12" bestFit="1" customWidth="1"/>
    <col min="28" max="16384" width="8.625" style="1"/>
  </cols>
  <sheetData>
    <row r="1" spans="1:27" ht="20.25" customHeight="1" thickBot="1">
      <c r="A1" s="87" t="s">
        <v>0</v>
      </c>
      <c r="B1" s="84" t="s">
        <v>25</v>
      </c>
      <c r="C1" s="111" t="s">
        <v>57</v>
      </c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3"/>
      <c r="P1" s="31"/>
      <c r="Q1" s="102" t="s">
        <v>1</v>
      </c>
      <c r="R1" s="102"/>
      <c r="S1" s="102"/>
      <c r="T1" s="102"/>
      <c r="U1" s="102"/>
      <c r="V1" s="102"/>
      <c r="W1" s="102"/>
      <c r="X1" s="102"/>
      <c r="Y1" s="102"/>
      <c r="Z1" s="102"/>
      <c r="AA1" s="103"/>
    </row>
    <row r="2" spans="1:27" ht="20.25" customHeight="1" thickBot="1">
      <c r="A2" s="88"/>
      <c r="B2" s="85"/>
      <c r="C2" s="90" t="s">
        <v>2</v>
      </c>
      <c r="D2" s="91"/>
      <c r="E2" s="99" t="s">
        <v>102</v>
      </c>
      <c r="F2" s="99" t="s">
        <v>103</v>
      </c>
      <c r="G2" s="106" t="s">
        <v>101</v>
      </c>
      <c r="H2" s="106" t="s">
        <v>106</v>
      </c>
      <c r="I2" s="87" t="s">
        <v>107</v>
      </c>
      <c r="J2" s="87" t="s">
        <v>108</v>
      </c>
      <c r="K2" s="87" t="s">
        <v>3</v>
      </c>
      <c r="L2" s="104" t="s">
        <v>4</v>
      </c>
      <c r="M2" s="103"/>
      <c r="N2" s="98" t="s">
        <v>5</v>
      </c>
      <c r="O2" s="105"/>
      <c r="P2" s="90" t="s">
        <v>26</v>
      </c>
      <c r="Q2" s="91"/>
      <c r="R2" s="99" t="s">
        <v>3</v>
      </c>
      <c r="S2" s="98" t="s">
        <v>6</v>
      </c>
      <c r="T2" s="97"/>
      <c r="U2" s="98" t="s">
        <v>7</v>
      </c>
      <c r="V2" s="97"/>
      <c r="W2" s="98" t="s">
        <v>8</v>
      </c>
      <c r="X2" s="97"/>
      <c r="Y2" s="87" t="s">
        <v>9</v>
      </c>
      <c r="Z2" s="87" t="s">
        <v>10</v>
      </c>
      <c r="AA2" s="99" t="s">
        <v>11</v>
      </c>
    </row>
    <row r="3" spans="1:27">
      <c r="A3" s="88"/>
      <c r="B3" s="85"/>
      <c r="C3" s="92"/>
      <c r="D3" s="93"/>
      <c r="E3" s="100"/>
      <c r="F3" s="100"/>
      <c r="G3" s="107"/>
      <c r="H3" s="109"/>
      <c r="I3" s="88"/>
      <c r="J3" s="88"/>
      <c r="K3" s="88"/>
      <c r="L3" s="32"/>
      <c r="M3" s="33"/>
      <c r="N3" s="32"/>
      <c r="O3" s="34"/>
      <c r="P3" s="92"/>
      <c r="Q3" s="93"/>
      <c r="R3" s="100"/>
      <c r="S3" s="32"/>
      <c r="T3" s="33"/>
      <c r="U3" s="32"/>
      <c r="V3" s="32"/>
      <c r="W3" s="32"/>
      <c r="X3" s="32"/>
      <c r="Y3" s="88"/>
      <c r="Z3" s="88"/>
      <c r="AA3" s="100"/>
    </row>
    <row r="4" spans="1:27" ht="29.25" thickBot="1">
      <c r="A4" s="89"/>
      <c r="B4" s="86"/>
      <c r="C4" s="94"/>
      <c r="D4" s="95"/>
      <c r="E4" s="53" t="s">
        <v>104</v>
      </c>
      <c r="F4" s="53" t="s">
        <v>105</v>
      </c>
      <c r="G4" s="108"/>
      <c r="H4" s="110"/>
      <c r="I4" s="89"/>
      <c r="J4" s="89"/>
      <c r="K4" s="89"/>
      <c r="L4" s="40" t="s">
        <v>12</v>
      </c>
      <c r="M4" s="40" t="s">
        <v>13</v>
      </c>
      <c r="N4" s="41" t="s">
        <v>12</v>
      </c>
      <c r="O4" s="42" t="s">
        <v>13</v>
      </c>
      <c r="P4" s="94"/>
      <c r="Q4" s="95"/>
      <c r="R4" s="101"/>
      <c r="S4" s="43" t="s">
        <v>14</v>
      </c>
      <c r="T4" s="43" t="s">
        <v>15</v>
      </c>
      <c r="U4" s="44" t="s">
        <v>14</v>
      </c>
      <c r="V4" s="44" t="s">
        <v>15</v>
      </c>
      <c r="W4" s="44" t="s">
        <v>16</v>
      </c>
      <c r="X4" s="44" t="s">
        <v>17</v>
      </c>
      <c r="Y4" s="39"/>
      <c r="Z4" s="39"/>
      <c r="AA4" s="38"/>
    </row>
    <row r="5" spans="1:27" ht="20.25" thickBot="1">
      <c r="A5" s="45" t="s">
        <v>18</v>
      </c>
      <c r="B5" s="46" t="s">
        <v>27</v>
      </c>
      <c r="C5" s="37"/>
      <c r="D5" s="38"/>
      <c r="E5" s="78"/>
      <c r="F5" s="78"/>
      <c r="G5" s="78"/>
      <c r="H5" s="78"/>
      <c r="I5" s="79"/>
      <c r="J5" s="79"/>
      <c r="K5" s="39"/>
      <c r="L5" s="39"/>
      <c r="M5" s="39"/>
      <c r="N5" s="39"/>
      <c r="O5" s="47"/>
      <c r="P5" s="37"/>
      <c r="Q5" s="38"/>
      <c r="R5" s="38"/>
      <c r="S5" s="39"/>
      <c r="T5" s="39"/>
      <c r="U5" s="39"/>
      <c r="V5" s="39"/>
      <c r="W5" s="39"/>
      <c r="X5" s="39"/>
      <c r="Y5" s="39"/>
      <c r="Z5" s="39"/>
      <c r="AA5" s="38"/>
    </row>
    <row r="6" spans="1:27" ht="20.25" thickBot="1">
      <c r="A6" s="48">
        <v>1</v>
      </c>
      <c r="B6" s="46" t="s">
        <v>28</v>
      </c>
      <c r="C6" s="37" t="s">
        <v>92</v>
      </c>
      <c r="D6" s="38"/>
      <c r="E6" s="78"/>
      <c r="F6" s="78"/>
      <c r="G6" s="78"/>
      <c r="H6" s="78"/>
      <c r="I6" s="79"/>
      <c r="J6" s="79"/>
      <c r="K6" s="49" t="s">
        <v>63</v>
      </c>
      <c r="L6" s="39"/>
      <c r="M6" s="39">
        <v>6</v>
      </c>
      <c r="N6" s="39"/>
      <c r="O6" s="50">
        <v>12</v>
      </c>
      <c r="P6" s="51"/>
      <c r="Q6" s="52"/>
      <c r="R6" s="53"/>
      <c r="S6" s="39"/>
      <c r="T6" s="39"/>
      <c r="U6" s="39"/>
      <c r="V6" s="39"/>
      <c r="W6" s="39"/>
      <c r="X6" s="39"/>
      <c r="Y6" s="54"/>
      <c r="Z6" s="54"/>
      <c r="AA6" s="38" t="s">
        <v>33</v>
      </c>
    </row>
    <row r="7" spans="1:27" ht="20.25" thickBot="1">
      <c r="A7" s="45"/>
      <c r="B7" s="46"/>
      <c r="C7" s="51"/>
      <c r="D7" s="38"/>
      <c r="E7" s="78"/>
      <c r="F7" s="78"/>
      <c r="G7" s="78"/>
      <c r="H7" s="78"/>
      <c r="I7" s="79"/>
      <c r="J7" s="79"/>
      <c r="K7" s="44"/>
      <c r="L7" s="44"/>
      <c r="M7" s="39"/>
      <c r="N7" s="44"/>
      <c r="O7" s="47"/>
      <c r="P7" s="51"/>
      <c r="Q7" s="38"/>
      <c r="R7" s="53"/>
      <c r="S7" s="44"/>
      <c r="T7" s="39"/>
      <c r="U7" s="44"/>
      <c r="V7" s="39"/>
      <c r="W7" s="39"/>
      <c r="X7" s="39"/>
      <c r="Y7" s="39"/>
      <c r="Z7" s="55"/>
      <c r="AA7" s="56"/>
    </row>
    <row r="8" spans="1:27" ht="20.25" thickBot="1">
      <c r="A8" s="35">
        <v>2</v>
      </c>
      <c r="B8" s="36" t="s">
        <v>58</v>
      </c>
      <c r="C8" s="37" t="s">
        <v>93</v>
      </c>
      <c r="D8" s="38" t="s">
        <v>59</v>
      </c>
      <c r="E8" s="78">
        <v>5</v>
      </c>
      <c r="F8" s="78">
        <v>307</v>
      </c>
      <c r="G8" s="78">
        <v>150</v>
      </c>
      <c r="H8" s="78">
        <v>45</v>
      </c>
      <c r="I8" s="79">
        <f>E8*F8*G8*H8/1000</f>
        <v>10361.25</v>
      </c>
      <c r="J8" s="79">
        <f>I8*35.74</f>
        <v>370311.07500000001</v>
      </c>
      <c r="K8" s="57" t="s">
        <v>32</v>
      </c>
      <c r="L8" s="39"/>
      <c r="M8" s="39">
        <v>3</v>
      </c>
      <c r="N8" s="39"/>
      <c r="O8" s="58">
        <v>6.75</v>
      </c>
      <c r="P8" s="37"/>
      <c r="Q8" s="38"/>
      <c r="R8" s="38"/>
      <c r="S8" s="39"/>
      <c r="T8" s="39"/>
      <c r="U8" s="39"/>
      <c r="V8" s="39"/>
      <c r="W8" s="39"/>
      <c r="X8" s="39"/>
      <c r="Y8" s="39"/>
      <c r="Z8" s="39"/>
      <c r="AA8" s="38" t="s">
        <v>34</v>
      </c>
    </row>
    <row r="9" spans="1:27" ht="20.25" thickBot="1">
      <c r="A9" s="45"/>
      <c r="B9" s="46" t="s">
        <v>60</v>
      </c>
      <c r="C9" s="51"/>
      <c r="D9" s="38"/>
      <c r="E9" s="78"/>
      <c r="F9" s="78"/>
      <c r="G9" s="78"/>
      <c r="H9" s="78"/>
      <c r="I9" s="79"/>
      <c r="J9" s="79"/>
      <c r="K9" s="44"/>
      <c r="L9" s="44"/>
      <c r="M9" s="39"/>
      <c r="N9" s="44"/>
      <c r="O9" s="47"/>
      <c r="P9" s="51"/>
      <c r="Q9" s="38"/>
      <c r="R9" s="53"/>
      <c r="S9" s="44"/>
      <c r="T9" s="39"/>
      <c r="U9" s="44"/>
      <c r="V9" s="39"/>
      <c r="W9" s="39"/>
      <c r="X9" s="39"/>
      <c r="Y9" s="39"/>
      <c r="Z9" s="55"/>
      <c r="AA9" s="56"/>
    </row>
    <row r="10" spans="1:27" ht="20.25" thickBot="1">
      <c r="A10" s="45"/>
      <c r="B10" s="46"/>
      <c r="C10" s="51"/>
      <c r="D10" s="38"/>
      <c r="E10" s="78"/>
      <c r="F10" s="78"/>
      <c r="G10" s="78"/>
      <c r="H10" s="78"/>
      <c r="I10" s="79"/>
      <c r="J10" s="79"/>
      <c r="K10" s="44"/>
      <c r="L10" s="44"/>
      <c r="M10" s="39"/>
      <c r="N10" s="44"/>
      <c r="O10" s="47"/>
      <c r="P10" s="51"/>
      <c r="Q10" s="38"/>
      <c r="R10" s="53"/>
      <c r="S10" s="44"/>
      <c r="T10" s="39"/>
      <c r="U10" s="44"/>
      <c r="V10" s="39"/>
      <c r="W10" s="39"/>
      <c r="X10" s="39"/>
      <c r="Y10" s="39"/>
      <c r="Z10" s="55"/>
      <c r="AA10" s="56"/>
    </row>
    <row r="11" spans="1:27" ht="20.25" thickBot="1">
      <c r="A11" s="35">
        <v>3</v>
      </c>
      <c r="B11" s="59" t="s">
        <v>61</v>
      </c>
      <c r="C11" s="37"/>
      <c r="D11" s="38"/>
      <c r="E11" s="78"/>
      <c r="F11" s="78"/>
      <c r="G11" s="78"/>
      <c r="H11" s="78"/>
      <c r="I11" s="79"/>
      <c r="J11" s="79"/>
      <c r="K11" s="57"/>
      <c r="L11" s="39"/>
      <c r="M11" s="39"/>
      <c r="N11" s="39"/>
      <c r="O11" s="47"/>
      <c r="P11" s="37"/>
      <c r="Q11" s="38"/>
      <c r="R11" s="38"/>
      <c r="S11" s="39"/>
      <c r="T11" s="39"/>
      <c r="U11" s="39"/>
      <c r="V11" s="39"/>
      <c r="W11" s="39"/>
      <c r="X11" s="39"/>
      <c r="Y11" s="39"/>
      <c r="Z11" s="39"/>
      <c r="AA11" s="38"/>
    </row>
    <row r="12" spans="1:27" ht="20.25" thickBot="1">
      <c r="A12" s="45"/>
      <c r="B12" s="46" t="s">
        <v>29</v>
      </c>
      <c r="C12" s="37" t="s">
        <v>94</v>
      </c>
      <c r="D12" s="38" t="s">
        <v>59</v>
      </c>
      <c r="E12" s="78"/>
      <c r="F12" s="78"/>
      <c r="G12" s="78"/>
      <c r="H12" s="78"/>
      <c r="I12" s="79"/>
      <c r="J12" s="79"/>
      <c r="K12" s="57" t="s">
        <v>32</v>
      </c>
      <c r="L12" s="39"/>
      <c r="M12" s="39">
        <v>4</v>
      </c>
      <c r="N12" s="39"/>
      <c r="O12" s="58">
        <v>8</v>
      </c>
      <c r="P12" s="51"/>
      <c r="Q12" s="38"/>
      <c r="R12" s="53"/>
      <c r="S12" s="39"/>
      <c r="T12" s="39"/>
      <c r="U12" s="39"/>
      <c r="V12" s="39"/>
      <c r="W12" s="39"/>
      <c r="X12" s="44"/>
      <c r="Y12" s="54"/>
      <c r="Z12" s="54"/>
      <c r="AA12" s="38" t="s">
        <v>35</v>
      </c>
    </row>
    <row r="13" spans="1:27" ht="20.25" thickBot="1">
      <c r="A13" s="35"/>
      <c r="B13" s="36" t="s">
        <v>30</v>
      </c>
      <c r="C13" s="60" t="s">
        <v>95</v>
      </c>
      <c r="D13" s="61" t="s">
        <v>19</v>
      </c>
      <c r="E13" s="78">
        <v>5</v>
      </c>
      <c r="F13" s="78">
        <v>307</v>
      </c>
      <c r="G13" s="78">
        <v>500</v>
      </c>
      <c r="H13" s="78">
        <v>3</v>
      </c>
      <c r="I13" s="79">
        <f>E13*F13*G13*H13/1000</f>
        <v>2302.5</v>
      </c>
      <c r="J13" s="79">
        <f>I13*35.74</f>
        <v>82291.350000000006</v>
      </c>
      <c r="K13" s="57" t="s">
        <v>96</v>
      </c>
      <c r="L13" s="39"/>
      <c r="M13" s="39"/>
      <c r="N13" s="39"/>
      <c r="O13" s="47"/>
      <c r="P13" s="37"/>
      <c r="Q13" s="38"/>
      <c r="R13" s="38"/>
      <c r="S13" s="39"/>
      <c r="T13" s="39"/>
      <c r="U13" s="39"/>
      <c r="V13" s="39"/>
      <c r="W13" s="39"/>
      <c r="X13" s="39"/>
      <c r="Y13" s="39"/>
      <c r="Z13" s="39"/>
      <c r="AA13" s="38"/>
    </row>
    <row r="14" spans="1:27" ht="20.25" thickBot="1">
      <c r="A14" s="45"/>
      <c r="B14" s="62" t="s">
        <v>62</v>
      </c>
      <c r="C14" s="60" t="s">
        <v>97</v>
      </c>
      <c r="D14" s="61" t="s">
        <v>19</v>
      </c>
      <c r="E14" s="78">
        <v>5</v>
      </c>
      <c r="F14" s="78">
        <v>307</v>
      </c>
      <c r="G14" s="78">
        <v>500</v>
      </c>
      <c r="H14" s="78">
        <v>6</v>
      </c>
      <c r="I14" s="79">
        <f>E14*F14*G14*H14/1000</f>
        <v>4605</v>
      </c>
      <c r="J14" s="79">
        <f>I14*35.74</f>
        <v>164582.70000000001</v>
      </c>
      <c r="K14" s="57" t="s">
        <v>98</v>
      </c>
      <c r="L14" s="39"/>
      <c r="M14" s="39"/>
      <c r="N14" s="39"/>
      <c r="O14" s="47"/>
      <c r="P14" s="51"/>
      <c r="Q14" s="38"/>
      <c r="R14" s="53"/>
      <c r="S14" s="44"/>
      <c r="T14" s="39"/>
      <c r="U14" s="44"/>
      <c r="V14" s="39"/>
      <c r="W14" s="39"/>
      <c r="X14" s="39"/>
      <c r="Y14" s="54"/>
      <c r="Z14" s="54"/>
      <c r="AA14" s="38"/>
    </row>
    <row r="15" spans="1:27" ht="20.25" thickBot="1">
      <c r="A15" s="35"/>
      <c r="B15" s="36"/>
      <c r="C15" s="37"/>
      <c r="D15" s="38"/>
      <c r="E15" s="78"/>
      <c r="F15" s="78"/>
      <c r="G15" s="78"/>
      <c r="H15" s="78"/>
      <c r="I15" s="79"/>
      <c r="J15" s="79"/>
      <c r="K15" s="57"/>
      <c r="L15" s="39"/>
      <c r="M15" s="39"/>
      <c r="N15" s="39"/>
      <c r="O15" s="47"/>
      <c r="P15" s="51"/>
      <c r="Q15" s="38"/>
      <c r="R15" s="38"/>
      <c r="S15" s="39"/>
      <c r="T15" s="39"/>
      <c r="U15" s="39"/>
      <c r="V15" s="39"/>
      <c r="W15" s="44"/>
      <c r="X15" s="39"/>
      <c r="Y15" s="39"/>
      <c r="Z15" s="39"/>
      <c r="AA15" s="38"/>
    </row>
    <row r="16" spans="1:27" ht="20.25" thickBot="1">
      <c r="A16" s="35">
        <v>4</v>
      </c>
      <c r="B16" s="36" t="s">
        <v>20</v>
      </c>
      <c r="C16" s="37" t="s">
        <v>99</v>
      </c>
      <c r="D16" s="38" t="s">
        <v>59</v>
      </c>
      <c r="E16" s="78"/>
      <c r="F16" s="78"/>
      <c r="G16" s="78"/>
      <c r="H16" s="78"/>
      <c r="I16" s="79"/>
      <c r="J16" s="79"/>
      <c r="K16" s="57" t="s">
        <v>32</v>
      </c>
      <c r="L16" s="39"/>
      <c r="M16" s="39">
        <v>3</v>
      </c>
      <c r="N16" s="39"/>
      <c r="O16" s="47">
        <v>6.75</v>
      </c>
      <c r="P16" s="51"/>
      <c r="Q16" s="38"/>
      <c r="R16" s="38"/>
      <c r="S16" s="39"/>
      <c r="T16" s="39"/>
      <c r="U16" s="39"/>
      <c r="V16" s="39"/>
      <c r="W16" s="39"/>
      <c r="X16" s="44"/>
      <c r="Y16" s="39"/>
      <c r="Z16" s="39"/>
      <c r="AA16" s="38" t="s">
        <v>36</v>
      </c>
    </row>
    <row r="17" spans="1:27" ht="20.25" thickBot="1">
      <c r="A17" s="35"/>
      <c r="B17" s="46" t="s">
        <v>60</v>
      </c>
      <c r="C17" s="51" t="s">
        <v>66</v>
      </c>
      <c r="D17" s="38"/>
      <c r="E17" s="78">
        <v>5</v>
      </c>
      <c r="F17" s="78">
        <v>307</v>
      </c>
      <c r="G17" s="78">
        <v>150</v>
      </c>
      <c r="H17" s="78">
        <v>45</v>
      </c>
      <c r="I17" s="79">
        <f>E17*F17*G17*H17/1000</f>
        <v>10361.25</v>
      </c>
      <c r="J17" s="79">
        <f>I17*35.74</f>
        <v>370311.07500000001</v>
      </c>
      <c r="K17" s="44" t="s">
        <v>67</v>
      </c>
      <c r="L17" s="39"/>
      <c r="M17" s="39"/>
      <c r="N17" s="39"/>
      <c r="O17" s="47"/>
      <c r="P17" s="51"/>
      <c r="Q17" s="38"/>
      <c r="R17" s="53"/>
      <c r="S17" s="39"/>
      <c r="T17" s="39"/>
      <c r="U17" s="39"/>
      <c r="V17" s="39"/>
      <c r="W17" s="39"/>
      <c r="X17" s="39"/>
      <c r="Y17" s="39"/>
      <c r="Z17" s="55"/>
      <c r="AA17" s="56"/>
    </row>
    <row r="18" spans="1:27" ht="20.25" thickBot="1">
      <c r="A18" s="35"/>
      <c r="B18" s="36"/>
      <c r="C18" s="37"/>
      <c r="D18" s="38"/>
      <c r="E18" s="78"/>
      <c r="F18" s="78"/>
      <c r="G18" s="78"/>
      <c r="H18" s="78"/>
      <c r="I18" s="79"/>
      <c r="J18" s="79"/>
      <c r="K18" s="57"/>
      <c r="L18" s="39"/>
      <c r="M18" s="39"/>
      <c r="N18" s="39"/>
      <c r="O18" s="47"/>
      <c r="P18" s="51"/>
      <c r="Q18" s="38"/>
      <c r="R18" s="53"/>
      <c r="S18" s="39"/>
      <c r="T18" s="39"/>
      <c r="U18" s="39"/>
      <c r="V18" s="39"/>
      <c r="W18" s="39"/>
      <c r="X18" s="39"/>
      <c r="Y18" s="54"/>
      <c r="Z18" s="54"/>
      <c r="AA18" s="38"/>
    </row>
    <row r="19" spans="1:27" ht="20.25" thickBot="1">
      <c r="A19" s="35">
        <v>5</v>
      </c>
      <c r="B19" s="59" t="s">
        <v>69</v>
      </c>
      <c r="C19" s="37"/>
      <c r="D19" s="38"/>
      <c r="E19" s="78"/>
      <c r="F19" s="78"/>
      <c r="G19" s="78"/>
      <c r="H19" s="78"/>
      <c r="I19" s="79"/>
      <c r="J19" s="79"/>
      <c r="K19" s="57"/>
      <c r="L19" s="39"/>
      <c r="M19" s="39"/>
      <c r="N19" s="39"/>
      <c r="O19" s="47"/>
      <c r="P19" s="51"/>
      <c r="Q19" s="38"/>
      <c r="R19" s="38"/>
      <c r="S19" s="39"/>
      <c r="T19" s="39"/>
      <c r="U19" s="39"/>
      <c r="V19" s="39"/>
      <c r="W19" s="39"/>
      <c r="X19" s="44"/>
      <c r="Y19" s="39"/>
      <c r="Z19" s="39"/>
      <c r="AA19" s="38"/>
    </row>
    <row r="20" spans="1:27" ht="20.25" thickBot="1">
      <c r="A20" s="35"/>
      <c r="B20" s="63" t="s">
        <v>31</v>
      </c>
      <c r="C20" s="51" t="s">
        <v>70</v>
      </c>
      <c r="D20" s="38"/>
      <c r="E20" s="78"/>
      <c r="F20" s="78"/>
      <c r="G20" s="78"/>
      <c r="H20" s="78"/>
      <c r="I20" s="79"/>
      <c r="J20" s="79"/>
      <c r="K20" s="44"/>
      <c r="L20" s="39"/>
      <c r="M20" s="39"/>
      <c r="N20" s="39"/>
      <c r="O20" s="58"/>
      <c r="P20" s="51"/>
      <c r="Q20" s="38"/>
      <c r="R20" s="53"/>
      <c r="S20" s="39"/>
      <c r="T20" s="39"/>
      <c r="U20" s="39"/>
      <c r="V20" s="39"/>
      <c r="W20" s="39"/>
      <c r="X20" s="39"/>
      <c r="Y20" s="39"/>
      <c r="Z20" s="55"/>
      <c r="AA20" s="56"/>
    </row>
    <row r="21" spans="1:27" ht="20.25" thickBot="1">
      <c r="A21" s="35"/>
      <c r="B21" s="36" t="s">
        <v>30</v>
      </c>
      <c r="C21" s="51" t="s">
        <v>68</v>
      </c>
      <c r="D21" s="61"/>
      <c r="E21" s="78">
        <v>5</v>
      </c>
      <c r="F21" s="78">
        <v>307</v>
      </c>
      <c r="G21" s="78">
        <v>1000</v>
      </c>
      <c r="H21" s="78">
        <v>4</v>
      </c>
      <c r="I21" s="79">
        <f>E21*F21*G21*H21/1000</f>
        <v>6140</v>
      </c>
      <c r="J21" s="79">
        <f>I21*35.74</f>
        <v>219443.6</v>
      </c>
      <c r="K21" s="44" t="s">
        <v>71</v>
      </c>
      <c r="L21" s="39"/>
      <c r="M21" s="39"/>
      <c r="N21" s="39"/>
      <c r="O21" s="47"/>
      <c r="P21" s="51"/>
      <c r="Q21" s="38"/>
      <c r="R21" s="53"/>
      <c r="S21" s="39"/>
      <c r="T21" s="39"/>
      <c r="U21" s="39"/>
      <c r="V21" s="39"/>
      <c r="W21" s="39"/>
      <c r="X21" s="39"/>
      <c r="Y21" s="54"/>
      <c r="Z21" s="54"/>
      <c r="AA21" s="38"/>
    </row>
    <row r="22" spans="1:27" ht="20.25" thickBot="1">
      <c r="A22" s="35"/>
      <c r="B22" s="63"/>
      <c r="C22" s="51"/>
      <c r="D22" s="38"/>
      <c r="E22" s="78"/>
      <c r="F22" s="78"/>
      <c r="G22" s="78"/>
      <c r="H22" s="78"/>
      <c r="I22" s="79"/>
      <c r="J22" s="79"/>
      <c r="K22" s="44"/>
      <c r="L22" s="39"/>
      <c r="M22" s="39"/>
      <c r="N22" s="39"/>
      <c r="O22" s="47"/>
      <c r="P22" s="51"/>
      <c r="Q22" s="38"/>
      <c r="R22" s="53"/>
      <c r="S22" s="39"/>
      <c r="T22" s="39"/>
      <c r="U22" s="39"/>
      <c r="V22" s="39"/>
      <c r="W22" s="39"/>
      <c r="X22" s="39"/>
      <c r="Y22" s="39"/>
      <c r="Z22" s="55"/>
      <c r="AA22" s="38"/>
    </row>
    <row r="23" spans="1:27" ht="20.25" thickBot="1">
      <c r="A23" s="35">
        <v>6</v>
      </c>
      <c r="B23" s="36" t="s">
        <v>21</v>
      </c>
      <c r="C23" s="37"/>
      <c r="D23" s="38"/>
      <c r="E23" s="78"/>
      <c r="F23" s="78"/>
      <c r="G23" s="78"/>
      <c r="H23" s="78"/>
      <c r="I23" s="79"/>
      <c r="J23" s="79"/>
      <c r="K23" s="57"/>
      <c r="L23" s="39"/>
      <c r="M23" s="39"/>
      <c r="N23" s="39"/>
      <c r="O23" s="47"/>
      <c r="P23" s="51"/>
      <c r="Q23" s="38"/>
      <c r="R23" s="53"/>
      <c r="S23" s="39"/>
      <c r="T23" s="39"/>
      <c r="U23" s="39"/>
      <c r="V23" s="39"/>
      <c r="W23" s="39"/>
      <c r="X23" s="39"/>
      <c r="Y23" s="54"/>
      <c r="Z23" s="54"/>
      <c r="AA23" s="38"/>
    </row>
    <row r="24" spans="1:27" ht="20.25" thickBot="1">
      <c r="A24" s="35"/>
      <c r="B24" s="46" t="s">
        <v>29</v>
      </c>
      <c r="C24" s="37" t="s">
        <v>94</v>
      </c>
      <c r="D24" s="38" t="s">
        <v>59</v>
      </c>
      <c r="E24" s="78"/>
      <c r="F24" s="78"/>
      <c r="G24" s="78"/>
      <c r="H24" s="78"/>
      <c r="I24" s="79"/>
      <c r="J24" s="79"/>
      <c r="K24" s="57" t="s">
        <v>32</v>
      </c>
      <c r="L24" s="39"/>
      <c r="M24" s="39">
        <v>4</v>
      </c>
      <c r="N24" s="39"/>
      <c r="O24" s="58">
        <v>8</v>
      </c>
      <c r="P24" s="51"/>
      <c r="Q24" s="52"/>
      <c r="R24" s="53"/>
      <c r="S24" s="39"/>
      <c r="T24" s="39"/>
      <c r="U24" s="39"/>
      <c r="V24" s="39"/>
      <c r="W24" s="39"/>
      <c r="X24" s="39"/>
      <c r="Y24" s="54"/>
      <c r="Z24" s="54"/>
      <c r="AA24" s="38"/>
    </row>
    <row r="25" spans="1:27" ht="20.25" thickBot="1">
      <c r="A25" s="35"/>
      <c r="B25" s="64" t="s">
        <v>100</v>
      </c>
      <c r="C25" s="51" t="s">
        <v>64</v>
      </c>
      <c r="D25" s="61" t="s">
        <v>19</v>
      </c>
      <c r="E25" s="78">
        <v>5</v>
      </c>
      <c r="F25" s="78">
        <v>307</v>
      </c>
      <c r="G25" s="78">
        <v>1000</v>
      </c>
      <c r="H25" s="78">
        <v>10</v>
      </c>
      <c r="I25" s="79">
        <f>E25*F25*G25*H25/1000</f>
        <v>15350</v>
      </c>
      <c r="J25" s="79">
        <f>I25*35.74</f>
        <v>548609</v>
      </c>
      <c r="K25" s="44" t="s">
        <v>65</v>
      </c>
      <c r="L25" s="39"/>
      <c r="M25" s="39"/>
      <c r="N25" s="39"/>
      <c r="O25" s="47"/>
      <c r="P25" s="51"/>
      <c r="Q25" s="52"/>
      <c r="R25" s="56"/>
      <c r="S25" s="39"/>
      <c r="T25" s="39"/>
      <c r="U25" s="39"/>
      <c r="V25" s="39"/>
      <c r="W25" s="39"/>
      <c r="X25" s="39"/>
      <c r="Y25" s="54"/>
      <c r="Z25" s="54"/>
      <c r="AA25" s="38"/>
    </row>
    <row r="26" spans="1:27" ht="20.25" thickBot="1">
      <c r="A26" s="35"/>
      <c r="B26" s="36"/>
      <c r="C26" s="65"/>
      <c r="D26" s="38"/>
      <c r="E26" s="78"/>
      <c r="F26" s="78"/>
      <c r="G26" s="78"/>
      <c r="H26" s="78"/>
      <c r="I26" s="79"/>
      <c r="J26" s="79"/>
      <c r="K26" s="57"/>
      <c r="L26" s="39"/>
      <c r="M26" s="39"/>
      <c r="N26" s="39"/>
      <c r="O26" s="47"/>
      <c r="P26" s="37"/>
      <c r="Q26" s="38"/>
      <c r="R26" s="38"/>
      <c r="S26" s="39"/>
      <c r="T26" s="39"/>
      <c r="U26" s="39"/>
      <c r="V26" s="39"/>
      <c r="W26" s="39"/>
      <c r="X26" s="39"/>
      <c r="Y26" s="39"/>
      <c r="Z26" s="39"/>
      <c r="AA26" s="38"/>
    </row>
    <row r="27" spans="1:27" ht="20.25" thickBot="1">
      <c r="A27" s="35">
        <v>7</v>
      </c>
      <c r="B27" s="59" t="s">
        <v>72</v>
      </c>
      <c r="C27" s="51" t="s">
        <v>73</v>
      </c>
      <c r="D27" s="38"/>
      <c r="E27" s="78">
        <v>5</v>
      </c>
      <c r="F27" s="78">
        <v>307</v>
      </c>
      <c r="G27" s="78">
        <v>1000</v>
      </c>
      <c r="H27" s="78">
        <v>2</v>
      </c>
      <c r="I27" s="79">
        <f>E27*F27*G27*H27/1000</f>
        <v>3070</v>
      </c>
      <c r="J27" s="79">
        <f>I27*35.74</f>
        <v>109721.8</v>
      </c>
      <c r="K27" s="49" t="s">
        <v>74</v>
      </c>
      <c r="L27" s="39"/>
      <c r="M27" s="39"/>
      <c r="N27" s="39"/>
      <c r="O27" s="47"/>
      <c r="P27" s="51"/>
      <c r="Q27" s="38"/>
      <c r="R27" s="38"/>
      <c r="S27" s="39"/>
      <c r="T27" s="39"/>
      <c r="U27" s="39"/>
      <c r="V27" s="39"/>
      <c r="W27" s="39"/>
      <c r="X27" s="44"/>
      <c r="Y27" s="39"/>
      <c r="Z27" s="39"/>
      <c r="AA27" s="38"/>
    </row>
    <row r="28" spans="1:27" ht="20.25" thickBot="1">
      <c r="A28" s="35"/>
      <c r="B28" s="63"/>
      <c r="C28" s="51"/>
      <c r="D28" s="66"/>
      <c r="E28" s="80"/>
      <c r="F28" s="80"/>
      <c r="G28" s="80"/>
      <c r="H28" s="80"/>
      <c r="I28" s="81"/>
      <c r="J28" s="81"/>
      <c r="K28" s="44"/>
      <c r="L28" s="39"/>
      <c r="M28" s="39"/>
      <c r="N28" s="39"/>
      <c r="O28" s="47"/>
      <c r="P28" s="51"/>
      <c r="Q28" s="38"/>
      <c r="R28" s="53"/>
      <c r="S28" s="39"/>
      <c r="T28" s="39"/>
      <c r="U28" s="39"/>
      <c r="V28" s="39"/>
      <c r="W28" s="39"/>
      <c r="X28" s="39"/>
      <c r="Y28" s="39"/>
      <c r="Z28" s="55"/>
      <c r="AA28" s="56"/>
    </row>
    <row r="29" spans="1:27" ht="20.25" thickBot="1">
      <c r="A29" s="35"/>
      <c r="B29" s="36"/>
      <c r="C29" s="37"/>
      <c r="D29" s="38"/>
      <c r="E29" s="82"/>
      <c r="F29" s="82"/>
      <c r="G29" s="82"/>
      <c r="H29" s="82"/>
      <c r="I29" s="83"/>
      <c r="J29" s="83"/>
      <c r="K29" s="57"/>
      <c r="L29" s="39"/>
      <c r="M29" s="39"/>
      <c r="N29" s="39"/>
      <c r="O29" s="47"/>
      <c r="P29" s="51"/>
      <c r="Q29" s="38"/>
      <c r="R29" s="53"/>
      <c r="S29" s="39"/>
      <c r="T29" s="39"/>
      <c r="U29" s="39"/>
      <c r="V29" s="39"/>
      <c r="W29" s="39"/>
      <c r="X29" s="39"/>
      <c r="Y29" s="54"/>
      <c r="Z29" s="54"/>
      <c r="AA29" s="38"/>
    </row>
    <row r="30" spans="1:27" ht="20.25" thickBot="1">
      <c r="A30" s="35"/>
      <c r="B30" s="63"/>
      <c r="C30" s="51"/>
      <c r="D30" s="38"/>
      <c r="E30" s="82"/>
      <c r="F30" s="82"/>
      <c r="G30" s="82"/>
      <c r="H30" s="82"/>
      <c r="I30" s="81"/>
      <c r="J30" s="81"/>
      <c r="K30" s="44"/>
      <c r="L30" s="39"/>
      <c r="M30" s="39"/>
      <c r="N30" s="39"/>
      <c r="O30" s="47"/>
      <c r="P30" s="51"/>
      <c r="Q30" s="38"/>
      <c r="R30" s="53"/>
      <c r="S30" s="39"/>
      <c r="T30" s="39"/>
      <c r="U30" s="39"/>
      <c r="V30" s="39"/>
      <c r="W30" s="39"/>
      <c r="X30" s="39"/>
      <c r="Y30" s="39"/>
      <c r="Z30" s="55"/>
      <c r="AA30" s="38"/>
    </row>
    <row r="31" spans="1:27" ht="20.25" thickBot="1">
      <c r="A31" s="35"/>
      <c r="B31" s="36"/>
      <c r="C31" s="37"/>
      <c r="D31" s="38"/>
      <c r="E31" s="82"/>
      <c r="F31" s="82"/>
      <c r="G31" s="82"/>
      <c r="H31" s="82"/>
      <c r="I31" s="83"/>
      <c r="J31" s="83"/>
      <c r="K31" s="57"/>
      <c r="L31" s="39"/>
      <c r="M31" s="39"/>
      <c r="N31" s="39"/>
      <c r="O31" s="47"/>
      <c r="P31" s="51"/>
      <c r="Q31" s="38"/>
      <c r="R31" s="53"/>
      <c r="S31" s="39"/>
      <c r="T31" s="39"/>
      <c r="U31" s="39"/>
      <c r="V31" s="39"/>
      <c r="W31" s="39"/>
      <c r="X31" s="39"/>
      <c r="Y31" s="54"/>
      <c r="Z31" s="54"/>
      <c r="AA31" s="38"/>
    </row>
    <row r="32" spans="1:27" ht="20.25" thickBot="1">
      <c r="A32" s="35"/>
      <c r="B32" s="36"/>
      <c r="C32" s="37"/>
      <c r="D32" s="38"/>
      <c r="E32" s="82"/>
      <c r="F32" s="82"/>
      <c r="G32" s="82"/>
      <c r="H32" s="82"/>
      <c r="I32" s="83"/>
      <c r="J32" s="83"/>
      <c r="K32" s="57"/>
      <c r="L32" s="39"/>
      <c r="M32" s="39"/>
      <c r="N32" s="39"/>
      <c r="O32" s="47"/>
      <c r="P32" s="37"/>
      <c r="Q32" s="38"/>
      <c r="R32" s="38"/>
      <c r="S32" s="39"/>
      <c r="T32" s="39"/>
      <c r="U32" s="39"/>
      <c r="V32" s="39"/>
      <c r="W32" s="39"/>
      <c r="X32" s="39"/>
      <c r="Y32" s="39"/>
      <c r="Z32" s="39"/>
      <c r="AA32" s="38"/>
    </row>
    <row r="33" spans="1:27" ht="20.25" thickBot="1">
      <c r="A33" s="35"/>
      <c r="B33" s="63"/>
      <c r="C33" s="51"/>
      <c r="D33" s="38"/>
      <c r="E33" s="82"/>
      <c r="F33" s="82"/>
      <c r="G33" s="82"/>
      <c r="H33" s="82"/>
      <c r="I33" s="81"/>
      <c r="J33" s="81"/>
      <c r="K33" s="44"/>
      <c r="L33" s="44"/>
      <c r="M33" s="39"/>
      <c r="N33" s="44"/>
      <c r="O33" s="47"/>
      <c r="P33" s="51"/>
      <c r="Q33" s="52"/>
      <c r="R33" s="53"/>
      <c r="S33" s="44"/>
      <c r="T33" s="39"/>
      <c r="U33" s="44"/>
      <c r="V33" s="39"/>
      <c r="W33" s="39"/>
      <c r="X33" s="39"/>
      <c r="Y33" s="39"/>
      <c r="Z33" s="55"/>
      <c r="AA33" s="56"/>
    </row>
    <row r="34" spans="1:27" ht="20.25" thickBot="1">
      <c r="A34" s="35"/>
      <c r="B34" s="63"/>
      <c r="C34" s="37"/>
      <c r="D34" s="38"/>
      <c r="E34" s="82"/>
      <c r="F34" s="82"/>
      <c r="G34" s="82"/>
      <c r="H34" s="82"/>
      <c r="I34" s="83"/>
      <c r="J34" s="83"/>
      <c r="K34" s="57"/>
      <c r="L34" s="39"/>
      <c r="M34" s="39"/>
      <c r="N34" s="39"/>
      <c r="O34" s="47"/>
      <c r="P34" s="51"/>
      <c r="Q34" s="52"/>
      <c r="R34" s="53"/>
      <c r="S34" s="39"/>
      <c r="T34" s="39"/>
      <c r="U34" s="39"/>
      <c r="V34" s="39"/>
      <c r="W34" s="39"/>
      <c r="X34" s="44"/>
      <c r="Y34" s="54"/>
      <c r="Z34" s="54"/>
      <c r="AA34" s="38"/>
    </row>
    <row r="35" spans="1:27" ht="20.25" thickBot="1">
      <c r="A35" s="35"/>
      <c r="B35" s="36"/>
      <c r="C35" s="37"/>
      <c r="D35" s="38"/>
      <c r="E35" s="82"/>
      <c r="F35" s="82"/>
      <c r="G35" s="82"/>
      <c r="H35" s="82"/>
      <c r="I35" s="83"/>
      <c r="J35" s="83"/>
      <c r="K35" s="57"/>
      <c r="L35" s="39"/>
      <c r="M35" s="39"/>
      <c r="N35" s="39"/>
      <c r="O35" s="47"/>
      <c r="P35" s="37"/>
      <c r="Q35" s="38"/>
      <c r="R35" s="38"/>
      <c r="S35" s="39"/>
      <c r="T35" s="39"/>
      <c r="U35" s="39"/>
      <c r="V35" s="39"/>
      <c r="W35" s="39"/>
      <c r="X35" s="39"/>
      <c r="Y35" s="39"/>
      <c r="Z35" s="39"/>
      <c r="AA35" s="38"/>
    </row>
    <row r="36" spans="1:27" ht="20.25" thickBot="1">
      <c r="A36" s="45"/>
      <c r="B36" s="46"/>
      <c r="C36" s="51"/>
      <c r="D36" s="61"/>
      <c r="E36" s="61"/>
      <c r="F36" s="61"/>
      <c r="G36" s="61"/>
      <c r="H36" s="61"/>
      <c r="I36" s="44"/>
      <c r="J36" s="44"/>
      <c r="K36" s="44"/>
      <c r="L36" s="39"/>
      <c r="M36" s="39"/>
      <c r="N36" s="39"/>
      <c r="O36" s="47"/>
      <c r="P36" s="51"/>
      <c r="Q36" s="52"/>
      <c r="R36" s="56"/>
      <c r="S36" s="39"/>
      <c r="T36" s="39"/>
      <c r="U36" s="39"/>
      <c r="V36" s="39"/>
      <c r="W36" s="39"/>
      <c r="X36" s="39"/>
      <c r="Y36" s="54"/>
      <c r="Z36" s="54"/>
      <c r="AA36" s="38"/>
    </row>
    <row r="37" spans="1:27" ht="20.25" thickBot="1">
      <c r="A37" s="35"/>
      <c r="B37" s="63"/>
      <c r="C37" s="51"/>
      <c r="D37" s="38"/>
      <c r="E37" s="38"/>
      <c r="F37" s="38"/>
      <c r="G37" s="38"/>
      <c r="H37" s="38"/>
      <c r="I37" s="44"/>
      <c r="J37" s="44"/>
      <c r="K37" s="44"/>
      <c r="L37" s="44"/>
      <c r="M37" s="39"/>
      <c r="N37" s="43"/>
      <c r="O37" s="47"/>
      <c r="P37" s="51"/>
      <c r="Q37" s="52"/>
      <c r="R37" s="53"/>
      <c r="S37" s="44"/>
      <c r="T37" s="39"/>
      <c r="U37" s="44"/>
      <c r="V37" s="39"/>
      <c r="W37" s="39"/>
      <c r="X37" s="39"/>
      <c r="Y37" s="39"/>
      <c r="Z37" s="55"/>
      <c r="AA37" s="56"/>
    </row>
    <row r="38" spans="1:27" ht="20.25" thickBot="1">
      <c r="A38" s="35"/>
      <c r="B38" s="63"/>
      <c r="C38" s="37"/>
      <c r="D38" s="38"/>
      <c r="E38" s="38"/>
      <c r="F38" s="38"/>
      <c r="G38" s="38"/>
      <c r="H38" s="38"/>
      <c r="I38" s="57"/>
      <c r="J38" s="57"/>
      <c r="K38" s="57"/>
      <c r="L38" s="39"/>
      <c r="M38" s="39"/>
      <c r="N38" s="39"/>
      <c r="O38" s="47"/>
      <c r="P38" s="51"/>
      <c r="Q38" s="52"/>
      <c r="R38" s="53"/>
      <c r="S38" s="39"/>
      <c r="T38" s="39"/>
      <c r="U38" s="39"/>
      <c r="V38" s="39"/>
      <c r="W38" s="39"/>
      <c r="X38" s="44"/>
      <c r="Y38" s="54"/>
      <c r="Z38" s="54"/>
      <c r="AA38" s="38"/>
    </row>
    <row r="39" spans="1:27" ht="20.25" thickBot="1">
      <c r="A39" s="35"/>
      <c r="B39" s="36"/>
      <c r="C39" s="37"/>
      <c r="D39" s="38"/>
      <c r="E39" s="38"/>
      <c r="F39" s="38"/>
      <c r="G39" s="38"/>
      <c r="H39" s="38"/>
      <c r="I39" s="57"/>
      <c r="J39" s="57"/>
      <c r="K39" s="57"/>
      <c r="L39" s="39"/>
      <c r="M39" s="39"/>
      <c r="N39" s="39"/>
      <c r="O39" s="47"/>
      <c r="P39" s="37"/>
      <c r="Q39" s="38"/>
      <c r="R39" s="38"/>
      <c r="S39" s="39"/>
      <c r="T39" s="39"/>
      <c r="U39" s="39"/>
      <c r="V39" s="39"/>
      <c r="W39" s="39"/>
      <c r="X39" s="39"/>
      <c r="Y39" s="39"/>
      <c r="Z39" s="39"/>
      <c r="AA39" s="38"/>
    </row>
    <row r="40" spans="1:27" ht="20.25" thickBot="1">
      <c r="A40" s="45"/>
      <c r="B40" s="46"/>
      <c r="C40" s="51"/>
      <c r="D40" s="61"/>
      <c r="E40" s="61"/>
      <c r="F40" s="61"/>
      <c r="G40" s="61"/>
      <c r="H40" s="61"/>
      <c r="I40" s="44"/>
      <c r="J40" s="44"/>
      <c r="K40" s="44"/>
      <c r="L40" s="39"/>
      <c r="M40" s="39"/>
      <c r="N40" s="39"/>
      <c r="O40" s="47"/>
      <c r="P40" s="51"/>
      <c r="Q40" s="52"/>
      <c r="R40" s="53"/>
      <c r="S40" s="39"/>
      <c r="T40" s="39"/>
      <c r="U40" s="39"/>
      <c r="V40" s="39"/>
      <c r="W40" s="39"/>
      <c r="X40" s="39"/>
      <c r="Y40" s="54"/>
      <c r="Z40" s="54"/>
      <c r="AA40" s="38"/>
    </row>
    <row r="41" spans="1:27" ht="20.25" thickBot="1">
      <c r="A41" s="35"/>
      <c r="B41" s="63"/>
      <c r="C41" s="51"/>
      <c r="D41" s="38"/>
      <c r="E41" s="38"/>
      <c r="F41" s="38"/>
      <c r="G41" s="38"/>
      <c r="H41" s="38"/>
      <c r="I41" s="44"/>
      <c r="J41" s="44"/>
      <c r="K41" s="44"/>
      <c r="L41" s="39"/>
      <c r="M41" s="44"/>
      <c r="N41" s="39"/>
      <c r="O41" s="67"/>
      <c r="P41" s="51"/>
      <c r="Q41" s="38"/>
      <c r="R41" s="53"/>
      <c r="S41" s="44"/>
      <c r="T41" s="39"/>
      <c r="U41" s="44"/>
      <c r="V41" s="39"/>
      <c r="W41" s="39"/>
      <c r="X41" s="39"/>
      <c r="Y41" s="54"/>
      <c r="Z41" s="54"/>
      <c r="AA41" s="38"/>
    </row>
    <row r="42" spans="1:27" ht="20.25" thickBot="1">
      <c r="A42" s="35"/>
      <c r="B42" s="36"/>
      <c r="C42" s="68"/>
      <c r="D42" s="69"/>
      <c r="E42" s="39"/>
      <c r="F42" s="39"/>
      <c r="G42" s="39"/>
      <c r="H42" s="39"/>
      <c r="I42" s="57"/>
      <c r="J42" s="57"/>
      <c r="K42" s="57"/>
      <c r="L42" s="39"/>
      <c r="M42" s="39"/>
      <c r="N42" s="39"/>
      <c r="O42" s="47"/>
      <c r="P42" s="37"/>
      <c r="Q42" s="38"/>
      <c r="R42" s="38"/>
      <c r="S42" s="39"/>
      <c r="T42" s="39"/>
      <c r="U42" s="39"/>
      <c r="V42" s="39"/>
      <c r="W42" s="39"/>
      <c r="X42" s="39"/>
      <c r="Y42" s="39"/>
      <c r="Z42" s="39"/>
      <c r="AA42" s="38"/>
    </row>
    <row r="43" spans="1:27" ht="20.45" customHeight="1" thickBot="1">
      <c r="A43" s="35"/>
      <c r="B43" s="36"/>
      <c r="C43" s="68"/>
      <c r="D43" s="69"/>
      <c r="E43" s="39"/>
      <c r="F43" s="39"/>
      <c r="G43" s="39"/>
      <c r="H43" s="39"/>
      <c r="I43" s="57"/>
      <c r="J43" s="57"/>
      <c r="K43" s="57"/>
      <c r="L43" s="39"/>
      <c r="M43" s="39"/>
      <c r="N43" s="39"/>
      <c r="O43" s="47"/>
      <c r="P43" s="37"/>
      <c r="Q43" s="38"/>
      <c r="R43" s="38"/>
      <c r="S43" s="39"/>
      <c r="T43" s="39"/>
      <c r="U43" s="39"/>
      <c r="V43" s="39"/>
      <c r="W43" s="39"/>
      <c r="X43" s="39"/>
      <c r="Y43" s="39"/>
      <c r="Z43" s="39"/>
      <c r="AA43" s="38"/>
    </row>
    <row r="44" spans="1:27" s="10" customFormat="1" ht="20.45" customHeight="1" thickBot="1">
      <c r="A44" s="9"/>
      <c r="B44" s="46"/>
      <c r="C44" s="70"/>
      <c r="D44" s="71"/>
      <c r="E44" s="43"/>
      <c r="F44" s="43"/>
      <c r="G44" s="43"/>
      <c r="H44" s="43"/>
      <c r="I44" s="44"/>
      <c r="J44" s="44"/>
      <c r="K44" s="44"/>
      <c r="L44" s="43"/>
      <c r="M44" s="43"/>
      <c r="N44" s="43"/>
      <c r="O44" s="67"/>
      <c r="P44" s="51"/>
      <c r="Q44" s="56"/>
      <c r="R44" s="56"/>
      <c r="S44" s="43"/>
      <c r="T44" s="43"/>
      <c r="U44" s="43"/>
      <c r="V44" s="43"/>
      <c r="W44" s="43"/>
      <c r="X44" s="43"/>
      <c r="Y44" s="43"/>
      <c r="Z44" s="43"/>
      <c r="AA44" s="56"/>
    </row>
    <row r="45" spans="1:27" s="10" customFormat="1" ht="20.45" customHeight="1" thickBot="1">
      <c r="A45" s="72"/>
      <c r="B45" s="46"/>
      <c r="C45" s="70"/>
      <c r="D45" s="71"/>
      <c r="E45" s="43"/>
      <c r="F45" s="43"/>
      <c r="G45" s="43"/>
      <c r="H45" s="43"/>
      <c r="I45" s="44"/>
      <c r="J45" s="44"/>
      <c r="K45" s="44"/>
      <c r="L45" s="43"/>
      <c r="M45" s="43"/>
      <c r="N45" s="43"/>
      <c r="O45" s="67"/>
      <c r="P45" s="51"/>
      <c r="Q45" s="56"/>
      <c r="R45" s="56"/>
      <c r="S45" s="43"/>
      <c r="T45" s="43"/>
      <c r="U45" s="43"/>
      <c r="V45" s="43"/>
      <c r="W45" s="43"/>
      <c r="X45" s="43"/>
      <c r="Y45" s="73"/>
      <c r="Z45" s="73"/>
      <c r="AA45" s="56"/>
    </row>
    <row r="46" spans="1:27" s="10" customFormat="1" ht="20.45" customHeight="1" thickBot="1">
      <c r="A46" s="72"/>
      <c r="B46" s="46"/>
      <c r="C46" s="70"/>
      <c r="D46" s="71"/>
      <c r="E46" s="43"/>
      <c r="F46" s="43"/>
      <c r="G46" s="43"/>
      <c r="H46" s="43"/>
      <c r="I46" s="44"/>
      <c r="J46" s="44"/>
      <c r="K46" s="44"/>
      <c r="L46" s="43"/>
      <c r="M46" s="43"/>
      <c r="N46" s="43"/>
      <c r="O46" s="67"/>
      <c r="P46" s="51"/>
      <c r="Q46" s="56"/>
      <c r="R46" s="56"/>
      <c r="S46" s="43"/>
      <c r="T46" s="43"/>
      <c r="U46" s="43"/>
      <c r="V46" s="43"/>
      <c r="W46" s="43"/>
      <c r="X46" s="43"/>
      <c r="Y46" s="73"/>
      <c r="Z46" s="73"/>
      <c r="AA46" s="56"/>
    </row>
    <row r="47" spans="1:27" s="10" customFormat="1" ht="20.45" customHeight="1" thickBot="1">
      <c r="A47" s="72"/>
      <c r="B47" s="46"/>
      <c r="C47" s="70"/>
      <c r="D47" s="71"/>
      <c r="E47" s="43"/>
      <c r="F47" s="43"/>
      <c r="G47" s="43"/>
      <c r="H47" s="43"/>
      <c r="I47" s="44"/>
      <c r="J47" s="44"/>
      <c r="K47" s="44"/>
      <c r="L47" s="43"/>
      <c r="M47" s="43"/>
      <c r="N47" s="43"/>
      <c r="O47" s="74"/>
      <c r="P47" s="51"/>
      <c r="Q47" s="56"/>
      <c r="R47" s="56"/>
      <c r="S47" s="43"/>
      <c r="T47" s="43"/>
      <c r="U47" s="43"/>
      <c r="V47" s="43"/>
      <c r="W47" s="43"/>
      <c r="X47" s="43"/>
      <c r="Y47" s="73"/>
      <c r="Z47" s="73"/>
      <c r="AA47" s="56"/>
    </row>
    <row r="48" spans="1:27" s="10" customFormat="1" ht="20.45" customHeight="1" thickBot="1">
      <c r="A48" s="72"/>
      <c r="B48" s="46"/>
      <c r="C48" s="70"/>
      <c r="D48" s="71"/>
      <c r="E48" s="43"/>
      <c r="F48" s="43"/>
      <c r="G48" s="43"/>
      <c r="H48" s="43"/>
      <c r="I48" s="44"/>
      <c r="J48" s="44"/>
      <c r="K48" s="44"/>
      <c r="L48" s="43"/>
      <c r="M48" s="43"/>
      <c r="N48" s="43"/>
      <c r="O48" s="74"/>
      <c r="P48" s="51"/>
      <c r="Q48" s="56"/>
      <c r="R48" s="56"/>
      <c r="S48" s="43"/>
      <c r="T48" s="43"/>
      <c r="U48" s="43"/>
      <c r="V48" s="43"/>
      <c r="W48" s="43"/>
      <c r="X48" s="43"/>
      <c r="Y48" s="73"/>
      <c r="Z48" s="73"/>
      <c r="AA48" s="56"/>
    </row>
    <row r="49" spans="1:27" s="10" customFormat="1" ht="20.45" customHeight="1" thickBot="1">
      <c r="A49" s="72"/>
      <c r="B49" s="46"/>
      <c r="C49" s="70"/>
      <c r="D49" s="71"/>
      <c r="E49" s="43"/>
      <c r="F49" s="43"/>
      <c r="G49" s="43"/>
      <c r="H49" s="43"/>
      <c r="I49" s="44"/>
      <c r="J49" s="44"/>
      <c r="K49" s="44"/>
      <c r="L49" s="43"/>
      <c r="M49" s="43"/>
      <c r="N49" s="43"/>
      <c r="O49" s="74"/>
      <c r="P49" s="51"/>
      <c r="Q49" s="56"/>
      <c r="R49" s="56"/>
      <c r="S49" s="43"/>
      <c r="T49" s="43"/>
      <c r="U49" s="43"/>
      <c r="V49" s="43"/>
      <c r="W49" s="43"/>
      <c r="X49" s="43"/>
      <c r="Y49" s="73"/>
      <c r="Z49" s="73"/>
      <c r="AA49" s="56"/>
    </row>
    <row r="50" spans="1:27" s="10" customFormat="1" ht="20.45" customHeight="1" thickBot="1">
      <c r="A50" s="72"/>
      <c r="B50" s="46"/>
      <c r="C50" s="70"/>
      <c r="D50" s="71"/>
      <c r="E50" s="43"/>
      <c r="F50" s="43"/>
      <c r="G50" s="43"/>
      <c r="H50" s="43"/>
      <c r="I50" s="44"/>
      <c r="J50" s="44"/>
      <c r="K50" s="44"/>
      <c r="L50" s="43"/>
      <c r="M50" s="43"/>
      <c r="N50" s="43"/>
      <c r="O50" s="74"/>
      <c r="P50" s="51"/>
      <c r="Q50" s="56"/>
      <c r="R50" s="56"/>
      <c r="S50" s="43"/>
      <c r="T50" s="43"/>
      <c r="U50" s="43"/>
      <c r="V50" s="43"/>
      <c r="W50" s="43"/>
      <c r="X50" s="73"/>
      <c r="Y50" s="73"/>
      <c r="Z50" s="73"/>
      <c r="AA50" s="56"/>
    </row>
    <row r="51" spans="1:27" s="10" customFormat="1" ht="20.45" customHeight="1" thickBot="1">
      <c r="A51" s="72"/>
      <c r="B51" s="46"/>
      <c r="C51" s="70"/>
      <c r="D51" s="71"/>
      <c r="E51" s="43"/>
      <c r="F51" s="43"/>
      <c r="G51" s="43"/>
      <c r="H51" s="43"/>
      <c r="I51" s="44"/>
      <c r="J51" s="44"/>
      <c r="K51" s="44"/>
      <c r="L51" s="43"/>
      <c r="M51" s="43"/>
      <c r="N51" s="43"/>
      <c r="O51" s="74"/>
      <c r="P51" s="51"/>
      <c r="Q51" s="56"/>
      <c r="R51" s="56"/>
      <c r="S51" s="43"/>
      <c r="T51" s="43"/>
      <c r="U51" s="43"/>
      <c r="V51" s="43"/>
      <c r="W51" s="43"/>
      <c r="X51" s="73"/>
      <c r="Y51" s="73"/>
      <c r="Z51" s="73"/>
      <c r="AA51" s="56"/>
    </row>
    <row r="52" spans="1:27" s="10" customFormat="1" ht="20.45" customHeight="1" thickBot="1">
      <c r="A52" s="72"/>
      <c r="B52" s="46"/>
      <c r="C52" s="70"/>
      <c r="D52" s="71"/>
      <c r="E52" s="43"/>
      <c r="F52" s="43"/>
      <c r="G52" s="43"/>
      <c r="H52" s="43"/>
      <c r="I52" s="44"/>
      <c r="J52" s="44"/>
      <c r="K52" s="44"/>
      <c r="L52" s="43"/>
      <c r="M52" s="43"/>
      <c r="N52" s="43"/>
      <c r="O52" s="74"/>
      <c r="P52" s="51"/>
      <c r="Q52" s="56"/>
      <c r="R52" s="56"/>
      <c r="S52" s="43"/>
      <c r="T52" s="43"/>
      <c r="U52" s="43"/>
      <c r="V52" s="43"/>
      <c r="W52" s="43"/>
      <c r="X52" s="43"/>
      <c r="Y52" s="43"/>
      <c r="Z52" s="43"/>
      <c r="AA52" s="56"/>
    </row>
    <row r="53" spans="1:27" s="10" customFormat="1" ht="20.45" customHeight="1" thickBot="1">
      <c r="A53" s="72"/>
      <c r="B53" s="46"/>
      <c r="C53" s="70"/>
      <c r="D53" s="71"/>
      <c r="E53" s="43"/>
      <c r="F53" s="43"/>
      <c r="G53" s="43"/>
      <c r="H53" s="43"/>
      <c r="I53" s="83">
        <f>SUM(I5:I52)</f>
        <v>52190</v>
      </c>
      <c r="J53" s="83">
        <f>SUM(J5:J52)</f>
        <v>1865270.6</v>
      </c>
      <c r="K53" s="44"/>
      <c r="L53" s="44"/>
      <c r="M53" s="44"/>
      <c r="N53" s="44"/>
      <c r="O53" s="75"/>
      <c r="P53" s="96"/>
      <c r="Q53" s="97"/>
      <c r="R53" s="53"/>
      <c r="S53" s="44"/>
      <c r="T53" s="44"/>
      <c r="U53" s="76"/>
      <c r="V53" s="44"/>
      <c r="W53" s="44"/>
      <c r="X53" s="44"/>
      <c r="Y53" s="43"/>
      <c r="Z53" s="77"/>
      <c r="AA53" s="56"/>
    </row>
  </sheetData>
  <mergeCells count="23">
    <mergeCell ref="E2:E3"/>
    <mergeCell ref="I2:I4"/>
    <mergeCell ref="H2:H4"/>
    <mergeCell ref="K2:K4"/>
    <mergeCell ref="C1:O1"/>
    <mergeCell ref="C2:D4"/>
    <mergeCell ref="J2:J4"/>
    <mergeCell ref="B1:B4"/>
    <mergeCell ref="A1:A4"/>
    <mergeCell ref="P2:Q4"/>
    <mergeCell ref="P53:Q53"/>
    <mergeCell ref="Z2:Z3"/>
    <mergeCell ref="S2:T2"/>
    <mergeCell ref="U2:V2"/>
    <mergeCell ref="W2:X2"/>
    <mergeCell ref="Y2:Y3"/>
    <mergeCell ref="R2:R4"/>
    <mergeCell ref="Q1:AA1"/>
    <mergeCell ref="F2:F3"/>
    <mergeCell ref="L2:M2"/>
    <mergeCell ref="N2:O2"/>
    <mergeCell ref="G2:G4"/>
    <mergeCell ref="AA2:AA3"/>
  </mergeCells>
  <phoneticPr fontId="2"/>
  <pageMargins left="0.57999999999999996" right="0.43" top="0.75" bottom="0.75" header="0.3" footer="0.3"/>
  <pageSetup paperSize="9" scale="3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491BB-4E54-4C87-A8B1-4C1C97DE6961}">
  <sheetPr>
    <pageSetUpPr fitToPage="1"/>
  </sheetPr>
  <dimension ref="A1:K30"/>
  <sheetViews>
    <sheetView zoomScale="115" zoomScaleNormal="115" workbookViewId="0">
      <selection activeCell="C17" sqref="C17"/>
    </sheetView>
  </sheetViews>
  <sheetFormatPr defaultColWidth="9" defaultRowHeight="14.25"/>
  <cols>
    <col min="1" max="1" width="3.125" style="10" customWidth="1"/>
    <col min="2" max="2" width="36.625" style="21" customWidth="1"/>
    <col min="3" max="3" width="37" style="21" customWidth="1"/>
    <col min="4" max="4" width="17.25" style="22" bestFit="1" customWidth="1"/>
    <col min="5" max="5" width="6.25" style="24" bestFit="1" customWidth="1"/>
    <col min="6" max="6" width="25.375" style="21" bestFit="1" customWidth="1"/>
    <col min="7" max="7" width="12.875" style="21" bestFit="1" customWidth="1"/>
    <col min="8" max="8" width="5.375" style="10" customWidth="1"/>
    <col min="9" max="9" width="5.5" style="10" bestFit="1" customWidth="1"/>
    <col min="10" max="10" width="3.375" style="10" bestFit="1" customWidth="1"/>
    <col min="11" max="11" width="7.375" style="10" bestFit="1" customWidth="1"/>
    <col min="12" max="12" width="5.25" style="10" bestFit="1" customWidth="1"/>
    <col min="13" max="16" width="4.625" style="10" bestFit="1" customWidth="1"/>
    <col min="17" max="17" width="2.75" style="10" bestFit="1" customWidth="1"/>
    <col min="18" max="18" width="3.375" style="10" bestFit="1" customWidth="1"/>
    <col min="19" max="20" width="7.125" style="10" bestFit="1" customWidth="1"/>
    <col min="21" max="21" width="10.375" style="10" customWidth="1"/>
    <col min="22" max="16384" width="9" style="10"/>
  </cols>
  <sheetData>
    <row r="1" spans="1:11" ht="19.5" customHeight="1" thickBot="1">
      <c r="A1" s="114" t="s">
        <v>0</v>
      </c>
      <c r="B1" s="116" t="s">
        <v>43</v>
      </c>
      <c r="C1" s="120" t="s">
        <v>56</v>
      </c>
      <c r="D1" s="121"/>
      <c r="E1" s="23"/>
      <c r="F1" s="124" t="s">
        <v>1</v>
      </c>
      <c r="G1" s="125"/>
      <c r="H1" s="125"/>
      <c r="I1" s="125"/>
      <c r="J1" s="125"/>
      <c r="K1" s="126"/>
    </row>
    <row r="2" spans="1:11" ht="29.25" thickBot="1">
      <c r="A2" s="115"/>
      <c r="B2" s="117"/>
      <c r="C2" s="118" t="s">
        <v>42</v>
      </c>
      <c r="D2" s="119"/>
      <c r="E2" s="16" t="s">
        <v>22</v>
      </c>
      <c r="F2" s="118" t="s">
        <v>2</v>
      </c>
      <c r="G2" s="122"/>
      <c r="H2" s="123"/>
      <c r="I2" s="2" t="s">
        <v>22</v>
      </c>
      <c r="J2" s="4" t="s">
        <v>23</v>
      </c>
      <c r="K2" s="4" t="s">
        <v>24</v>
      </c>
    </row>
    <row r="3" spans="1:11" ht="15" thickBot="1">
      <c r="A3" s="5"/>
      <c r="B3" s="13" t="s">
        <v>37</v>
      </c>
      <c r="C3" s="8"/>
      <c r="D3" s="15"/>
      <c r="E3" s="16"/>
      <c r="F3" s="8"/>
      <c r="G3" s="8"/>
      <c r="H3" s="3"/>
      <c r="I3" s="3"/>
      <c r="J3" s="3"/>
      <c r="K3" s="3"/>
    </row>
    <row r="4" spans="1:11" ht="15" thickBot="1">
      <c r="A4" s="5">
        <v>1</v>
      </c>
      <c r="B4" s="13" t="s">
        <v>38</v>
      </c>
      <c r="C4" s="8" t="s">
        <v>75</v>
      </c>
      <c r="D4" s="15"/>
      <c r="E4" s="16" t="s">
        <v>44</v>
      </c>
      <c r="F4" s="8"/>
      <c r="G4" s="8"/>
      <c r="H4" s="3"/>
      <c r="I4" s="4"/>
      <c r="J4" s="3"/>
      <c r="K4" s="7"/>
    </row>
    <row r="5" spans="1:11" ht="15" thickBot="1">
      <c r="A5" s="11"/>
      <c r="B5" s="13"/>
      <c r="C5" s="8" t="s">
        <v>76</v>
      </c>
      <c r="D5" s="15"/>
      <c r="E5" s="16"/>
      <c r="F5" s="8"/>
      <c r="G5" s="17"/>
      <c r="H5" s="3"/>
      <c r="I5" s="3"/>
      <c r="J5" s="3"/>
      <c r="K5" s="3"/>
    </row>
    <row r="6" spans="1:11" ht="15" thickBot="1">
      <c r="A6" s="11"/>
      <c r="B6" s="13"/>
      <c r="C6" s="26" t="s">
        <v>41</v>
      </c>
      <c r="D6" s="29" t="s">
        <v>47</v>
      </c>
      <c r="E6" s="30"/>
      <c r="F6" s="8"/>
      <c r="G6" s="18"/>
      <c r="H6" s="3"/>
      <c r="I6" s="3"/>
      <c r="J6" s="3"/>
      <c r="K6" s="3"/>
    </row>
    <row r="7" spans="1:11" ht="15" thickBot="1">
      <c r="A7" s="11"/>
      <c r="B7" s="13"/>
      <c r="C7" s="26" t="s">
        <v>48</v>
      </c>
      <c r="D7" s="29" t="s">
        <v>47</v>
      </c>
      <c r="E7" s="30"/>
      <c r="F7" s="8"/>
      <c r="G7" s="18"/>
      <c r="H7" s="3"/>
      <c r="I7" s="3"/>
      <c r="J7" s="3"/>
      <c r="K7" s="3"/>
    </row>
    <row r="8" spans="1:11" ht="15" thickBot="1">
      <c r="A8" s="11"/>
      <c r="B8" s="13"/>
      <c r="C8" s="26"/>
      <c r="D8" s="29"/>
      <c r="E8" s="30"/>
      <c r="F8" s="8"/>
      <c r="G8" s="18"/>
      <c r="H8" s="3"/>
      <c r="I8" s="3"/>
      <c r="J8" s="3"/>
      <c r="K8" s="3"/>
    </row>
    <row r="9" spans="1:11" ht="15" thickBot="1">
      <c r="A9" s="11">
        <v>2</v>
      </c>
      <c r="B9" s="13" t="s">
        <v>39</v>
      </c>
      <c r="C9" s="26" t="s">
        <v>77</v>
      </c>
      <c r="D9" s="29" t="s">
        <v>78</v>
      </c>
      <c r="E9" s="30" t="s">
        <v>44</v>
      </c>
      <c r="F9" s="8"/>
      <c r="G9" s="17"/>
      <c r="H9" s="3"/>
      <c r="I9" s="3"/>
      <c r="J9" s="3"/>
      <c r="K9" s="3"/>
    </row>
    <row r="10" spans="1:11" ht="15" thickBot="1">
      <c r="A10" s="11"/>
      <c r="B10" s="13"/>
      <c r="C10" s="26" t="s">
        <v>80</v>
      </c>
      <c r="D10" s="29" t="s">
        <v>81</v>
      </c>
      <c r="E10" s="30"/>
      <c r="F10" s="8"/>
      <c r="G10" s="17"/>
      <c r="H10" s="3"/>
      <c r="I10" s="3"/>
      <c r="J10" s="3"/>
      <c r="K10" s="3"/>
    </row>
    <row r="11" spans="1:11" ht="15" thickBot="1">
      <c r="A11" s="11"/>
      <c r="B11" s="13"/>
      <c r="C11" s="26" t="s">
        <v>79</v>
      </c>
      <c r="D11" s="29" t="s">
        <v>82</v>
      </c>
      <c r="E11" s="30"/>
      <c r="F11" s="8"/>
      <c r="G11" s="18"/>
      <c r="H11" s="3"/>
      <c r="I11" s="3"/>
      <c r="J11" s="3"/>
      <c r="K11" s="3"/>
    </row>
    <row r="12" spans="1:11" ht="15" thickBot="1">
      <c r="A12" s="11"/>
      <c r="B12" s="13"/>
      <c r="C12" s="26" t="s">
        <v>83</v>
      </c>
      <c r="D12" s="29" t="s">
        <v>84</v>
      </c>
      <c r="E12" s="30"/>
      <c r="F12" s="8"/>
      <c r="G12" s="8"/>
      <c r="H12" s="3"/>
      <c r="I12" s="3"/>
      <c r="J12" s="3"/>
      <c r="K12" s="3"/>
    </row>
    <row r="13" spans="1:11" ht="15" thickBot="1">
      <c r="A13" s="5"/>
      <c r="B13" s="13"/>
      <c r="C13" s="25"/>
      <c r="D13" s="27"/>
      <c r="E13" s="28"/>
      <c r="F13" s="8"/>
      <c r="G13" s="18"/>
      <c r="H13" s="3"/>
      <c r="I13" s="4"/>
      <c r="J13" s="3"/>
      <c r="K13" s="7"/>
    </row>
    <row r="14" spans="1:11" ht="15" thickBot="1">
      <c r="A14" s="11">
        <v>3</v>
      </c>
      <c r="B14" s="13" t="s">
        <v>40</v>
      </c>
      <c r="C14" s="26" t="s">
        <v>49</v>
      </c>
      <c r="D14" s="29" t="s">
        <v>50</v>
      </c>
      <c r="E14" s="30" t="s">
        <v>45</v>
      </c>
      <c r="F14" s="8"/>
      <c r="G14" s="18"/>
      <c r="H14" s="3"/>
      <c r="I14" s="3"/>
      <c r="J14" s="3"/>
      <c r="K14" s="3"/>
    </row>
    <row r="15" spans="1:11" ht="15" thickBot="1">
      <c r="A15" s="11"/>
      <c r="B15" s="13"/>
      <c r="C15" s="26" t="s">
        <v>91</v>
      </c>
      <c r="D15" s="29" t="s">
        <v>51</v>
      </c>
      <c r="E15" s="28"/>
      <c r="F15" s="8"/>
      <c r="G15" s="18"/>
      <c r="H15" s="3"/>
      <c r="I15" s="3"/>
      <c r="J15" s="3"/>
      <c r="K15" s="3"/>
    </row>
    <row r="16" spans="1:11" ht="15" thickBot="1">
      <c r="A16" s="11"/>
      <c r="B16" s="13"/>
      <c r="C16" s="26" t="s">
        <v>85</v>
      </c>
      <c r="D16" s="29" t="s">
        <v>52</v>
      </c>
      <c r="E16" s="28"/>
      <c r="F16" s="8"/>
      <c r="G16" s="17"/>
      <c r="H16" s="3"/>
      <c r="I16" s="3"/>
      <c r="J16" s="3"/>
      <c r="K16" s="3"/>
    </row>
    <row r="17" spans="1:11" ht="15" thickBot="1">
      <c r="A17" s="11"/>
      <c r="B17" s="13"/>
      <c r="C17" s="26" t="s">
        <v>86</v>
      </c>
      <c r="D17" s="29" t="s">
        <v>55</v>
      </c>
      <c r="E17" s="28"/>
      <c r="F17" s="8"/>
      <c r="G17" s="8"/>
      <c r="H17" s="3"/>
      <c r="I17" s="3"/>
      <c r="J17" s="3"/>
      <c r="K17" s="3"/>
    </row>
    <row r="18" spans="1:11" ht="15" thickBot="1">
      <c r="A18" s="5"/>
      <c r="B18" s="13"/>
      <c r="C18" s="26" t="s">
        <v>87</v>
      </c>
      <c r="D18" s="29" t="s">
        <v>88</v>
      </c>
      <c r="E18" s="28"/>
      <c r="F18" s="8"/>
      <c r="G18" s="17"/>
      <c r="H18" s="3"/>
      <c r="I18" s="4"/>
      <c r="J18" s="3"/>
      <c r="K18" s="7"/>
    </row>
    <row r="19" spans="1:11" ht="15" thickBot="1">
      <c r="A19" s="11"/>
      <c r="B19" s="14"/>
      <c r="C19" s="26" t="s">
        <v>89</v>
      </c>
      <c r="D19" s="29" t="s">
        <v>47</v>
      </c>
      <c r="E19" s="28"/>
      <c r="F19" s="8"/>
      <c r="G19" s="18"/>
      <c r="H19" s="3"/>
      <c r="I19" s="3"/>
      <c r="J19" s="3"/>
      <c r="K19" s="3"/>
    </row>
    <row r="20" spans="1:11" ht="15" thickBot="1">
      <c r="A20" s="11"/>
      <c r="B20" s="13"/>
      <c r="C20" s="26" t="s">
        <v>53</v>
      </c>
      <c r="D20" s="29" t="s">
        <v>47</v>
      </c>
      <c r="E20" s="28"/>
      <c r="F20" s="8"/>
      <c r="G20" s="18"/>
      <c r="H20" s="3"/>
      <c r="I20" s="3"/>
      <c r="J20" s="3"/>
      <c r="K20" s="3"/>
    </row>
    <row r="21" spans="1:11" ht="15" thickBot="1">
      <c r="A21" s="11"/>
      <c r="B21" s="13"/>
      <c r="C21" s="26" t="s">
        <v>54</v>
      </c>
      <c r="D21" s="29" t="s">
        <v>47</v>
      </c>
      <c r="E21" s="28"/>
      <c r="F21" s="8"/>
      <c r="G21" s="18"/>
      <c r="H21" s="3"/>
      <c r="I21" s="3"/>
      <c r="J21" s="3"/>
      <c r="K21" s="3"/>
    </row>
    <row r="22" spans="1:11" ht="15" thickBot="1">
      <c r="A22" s="11"/>
      <c r="B22" s="13"/>
      <c r="C22" s="25"/>
      <c r="D22" s="27"/>
      <c r="E22" s="28"/>
      <c r="F22" s="8"/>
      <c r="G22" s="8"/>
      <c r="H22" s="3"/>
      <c r="I22" s="3"/>
      <c r="J22" s="3"/>
      <c r="K22" s="3"/>
    </row>
    <row r="23" spans="1:11" ht="15" thickBot="1">
      <c r="A23" s="5">
        <v>5</v>
      </c>
      <c r="B23" s="13" t="s">
        <v>90</v>
      </c>
      <c r="C23" s="26" t="s">
        <v>86</v>
      </c>
      <c r="D23" s="29" t="s">
        <v>55</v>
      </c>
      <c r="E23" s="30" t="s">
        <v>46</v>
      </c>
      <c r="F23" s="8"/>
      <c r="G23" s="18"/>
      <c r="H23" s="3"/>
      <c r="I23" s="4"/>
      <c r="J23" s="3"/>
      <c r="K23" s="6"/>
    </row>
    <row r="24" spans="1:11" ht="15" thickBot="1">
      <c r="A24" s="11"/>
      <c r="B24" s="13"/>
      <c r="C24" s="26" t="s">
        <v>53</v>
      </c>
      <c r="D24" s="29" t="s">
        <v>47</v>
      </c>
      <c r="E24" s="30"/>
      <c r="F24" s="8"/>
      <c r="G24" s="17"/>
      <c r="H24" s="3"/>
      <c r="I24" s="3"/>
      <c r="J24" s="3"/>
      <c r="K24" s="19"/>
    </row>
    <row r="25" spans="1:11" ht="15" thickBot="1">
      <c r="A25" s="11"/>
      <c r="B25" s="13"/>
      <c r="C25" s="26" t="s">
        <v>54</v>
      </c>
      <c r="D25" s="29" t="s">
        <v>47</v>
      </c>
      <c r="E25" s="30"/>
      <c r="F25" s="8"/>
      <c r="G25" s="8"/>
      <c r="H25" s="3"/>
      <c r="I25" s="3"/>
      <c r="J25" s="3"/>
      <c r="K25" s="6"/>
    </row>
    <row r="26" spans="1:11" ht="15" thickBot="1">
      <c r="A26" s="11"/>
      <c r="B26" s="13"/>
      <c r="C26" s="8"/>
      <c r="D26" s="15"/>
      <c r="E26" s="16"/>
      <c r="F26" s="8"/>
      <c r="G26" s="8"/>
      <c r="H26" s="3"/>
      <c r="I26" s="3"/>
      <c r="J26" s="3"/>
      <c r="K26" s="3"/>
    </row>
    <row r="27" spans="1:11" ht="15" thickBot="1">
      <c r="A27" s="11"/>
      <c r="B27" s="13"/>
      <c r="C27" s="8"/>
      <c r="D27" s="15"/>
      <c r="E27" s="16"/>
      <c r="F27" s="8"/>
      <c r="G27" s="8"/>
      <c r="H27" s="3"/>
      <c r="I27" s="3"/>
      <c r="J27" s="3"/>
      <c r="K27" s="3"/>
    </row>
    <row r="28" spans="1:11" ht="15" thickBot="1">
      <c r="A28" s="11"/>
      <c r="B28" s="13"/>
      <c r="C28" s="8"/>
      <c r="D28" s="15"/>
      <c r="E28" s="16"/>
      <c r="F28" s="8"/>
      <c r="G28" s="8"/>
      <c r="H28" s="3"/>
      <c r="I28" s="3"/>
      <c r="J28" s="3"/>
      <c r="K28" s="3"/>
    </row>
    <row r="29" spans="1:11" ht="15" thickBot="1">
      <c r="A29" s="11"/>
      <c r="B29" s="13"/>
      <c r="C29" s="8"/>
      <c r="D29" s="15"/>
      <c r="E29" s="16"/>
      <c r="F29" s="8"/>
      <c r="G29" s="8"/>
      <c r="H29" s="3"/>
      <c r="I29" s="3"/>
      <c r="J29" s="3"/>
      <c r="K29" s="3"/>
    </row>
    <row r="30" spans="1:11">
      <c r="A30" s="20"/>
    </row>
  </sheetData>
  <mergeCells count="6">
    <mergeCell ref="A1:A2"/>
    <mergeCell ref="B1:B2"/>
    <mergeCell ref="C2:D2"/>
    <mergeCell ref="C1:D1"/>
    <mergeCell ref="F2:H2"/>
    <mergeCell ref="F1:K1"/>
  </mergeCells>
  <phoneticPr fontId="2"/>
  <pageMargins left="0.7" right="0.5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舞台負荷設備</vt:lpstr>
      <vt:lpstr>舞台調光装置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2026-01-07T07:54:41Z</dcterms:created>
  <dcterms:modified xsi:type="dcterms:W3CDTF">2026-01-07T07:54:43Z</dcterms:modified>
</cp:coreProperties>
</file>